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НЕЧАЕВА\Отчёты\2024 год\за 2024 год\Публичные слушания\"/>
    </mc:Choice>
  </mc:AlternateContent>
  <bookViews>
    <workbookView xWindow="90" yWindow="45" windowWidth="12285" windowHeight="14100" tabRatio="798"/>
  </bookViews>
  <sheets>
    <sheet name="приложение № 1" sheetId="1" r:id="rId1"/>
  </sheets>
  <definedNames>
    <definedName name="__bookmark_1">#REF!</definedName>
    <definedName name="__bookmark_2">#REF!</definedName>
    <definedName name="_xlnm.Print_Titles" localSheetId="0">'приложение № 1'!$6:$6</definedName>
    <definedName name="_xlnm.Print_Area" localSheetId="0">'приложение № 1'!$A$2:$E$46</definedName>
  </definedNames>
  <calcPr calcId="152511"/>
</workbook>
</file>

<file path=xl/calcChain.xml><?xml version="1.0" encoding="utf-8"?>
<calcChain xmlns="http://schemas.openxmlformats.org/spreadsheetml/2006/main">
  <c r="E23" i="1" l="1"/>
  <c r="E45" i="1"/>
  <c r="E21" i="1" l="1"/>
  <c r="E17" i="1"/>
  <c r="E47" i="1" l="1"/>
  <c r="E44" i="1"/>
  <c r="E46" i="1" s="1"/>
  <c r="E16" i="1"/>
  <c r="D16" i="1"/>
  <c r="F15" i="1"/>
  <c r="F14" i="1"/>
  <c r="F13" i="1"/>
  <c r="E12" i="1"/>
  <c r="D12" i="1"/>
  <c r="F11" i="1"/>
  <c r="E10" i="1"/>
  <c r="D10" i="1"/>
  <c r="F9" i="1"/>
  <c r="E8" i="1"/>
  <c r="D8" i="1"/>
  <c r="E50" i="1" l="1"/>
  <c r="E48" i="1"/>
  <c r="D7" i="1"/>
  <c r="F10" i="1"/>
  <c r="F16" i="1"/>
  <c r="F12" i="1"/>
  <c r="F8" i="1"/>
  <c r="E7" i="1"/>
  <c r="F7" i="1" l="1"/>
</calcChain>
</file>

<file path=xl/sharedStrings.xml><?xml version="1.0" encoding="utf-8"?>
<sst xmlns="http://schemas.openxmlformats.org/spreadsheetml/2006/main" count="85" uniqueCount="79">
  <si>
    <t>тыс. рублей</t>
  </si>
  <si>
    <t>Наименование показателя</t>
  </si>
  <si>
    <t>Утверждено бюджетной росписью на 2016 год с учетом изменений</t>
  </si>
  <si>
    <t xml:space="preserve">Процент исполнения </t>
  </si>
  <si>
    <t>1 00 00000 00 0000 000</t>
  </si>
  <si>
    <t xml:space="preserve">НАЛОГОВЫЕ И НЕНАЛОГОВЫЕ ДОХОДЫ </t>
  </si>
  <si>
    <t xml:space="preserve"> 1 01 00000 00 0000 000</t>
  </si>
  <si>
    <t xml:space="preserve">Налоги на прибыль, доходы </t>
  </si>
  <si>
    <t>1 01 02000 01 0000 110</t>
  </si>
  <si>
    <t>Налог на доходы физических лиц</t>
  </si>
  <si>
    <t xml:space="preserve"> 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</si>
  <si>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</si>
  <si>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</si>
  <si>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 производимым на территории Российской Федерации</t>
  </si>
  <si>
    <t xml:space="preserve"> 1 05 00000 00 0000 000</t>
  </si>
  <si>
    <t>Налоги на совокупный доход</t>
  </si>
  <si>
    <t xml:space="preserve"> 1 05 02000 02 0000 110</t>
  </si>
  <si>
    <t>Единый налог на вмененный доход для отдельных видов деятельности</t>
  </si>
  <si>
    <t xml:space="preserve"> 1 05 03000 01 0000 110</t>
  </si>
  <si>
    <t xml:space="preserve">Единый сельскохозяйственный налог </t>
  </si>
  <si>
    <t xml:space="preserve"> 1 05 04000 02 0000 110</t>
  </si>
  <si>
    <t>Налог, взимаемый в связи с применением патентной системы налогообложения</t>
  </si>
  <si>
    <t xml:space="preserve"> 1 06 00000 00 0000 000</t>
  </si>
  <si>
    <t>Налоги на имущество</t>
  </si>
  <si>
    <t xml:space="preserve">БЕЗВОЗМЕЗДНЫЕ ПОСТУПЛЕНИЯ </t>
  </si>
  <si>
    <t>ВСЕГО ДОХОДОВ</t>
  </si>
  <si>
    <t>Код главного администратора дохода бюджета</t>
  </si>
  <si>
    <t>Код вида доходов, подвида доходов, классификации операций сектора государственного управления, относящихся к доходам бюджета</t>
  </si>
  <si>
    <t>Федеральная налоговая служба</t>
  </si>
  <si>
    <t>Прочие дотации бюджетам внутригородских районов</t>
  </si>
  <si>
    <t>Прочие субсидии бюджетам внутригородских районов</t>
  </si>
  <si>
    <t>Субвенции бюджетам внутригородских районов на выполнение передаваемых полномочий субъектов Российской Федерации</t>
  </si>
  <si>
    <t>Администрация Кировского внутригородского района городского округа Самара</t>
  </si>
  <si>
    <t>Департамент городского хозяйства и экологии Администрации городского округа Самара</t>
  </si>
  <si>
    <t>Прочие безвозмездные поступления в бюджеты внутригородских районов</t>
  </si>
  <si>
    <t>Субсидии бюджетам внутригородских районов на реализацию программ формирования современной городской среды</t>
  </si>
  <si>
    <t>Прочие доходы от оказания платных услуг (работ) получателями средств бюджетов внутригородских районов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</si>
  <si>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</si>
  <si>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Государственная пошлина за выдачу разрешения на установку рекламной конструкции (рекламных конструкций, монтируемых и располагаемых на внешних стенах, крышах и иных конструктивных элементах зданий, строений, сооружений, за исключением оград (заборов) и ограждений железобетонных)</t>
  </si>
  <si>
    <t>1 13 01994 12 0000 130</t>
  </si>
  <si>
    <t>1 13 02994 12 0000 130</t>
  </si>
  <si>
    <t>Прочие доходы от компенсации затрат бюджетов внутригородских районов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</si>
  <si>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</si>
  <si>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</si>
  <si>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</si>
  <si>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1 16 07010 12 0000 140</t>
  </si>
  <si>
    <t>1 16 02020 02 0000 140</t>
  </si>
  <si>
    <t>1 17 05040 12 0000 180</t>
  </si>
  <si>
    <t>Прочие неналоговые доходы бюджетов внутригородских районов</t>
  </si>
  <si>
    <t>2 02 16001 12 0000 150</t>
  </si>
  <si>
    <t>Дотации бюджетам внутригородских районов на выравнивание бюджетной обеспеченности из бюджетов городских округов с внутригородским делением</t>
  </si>
  <si>
    <t>2 02 19999 12 0000 150</t>
  </si>
  <si>
    <t>2 02 20216 12 0000 150</t>
  </si>
  <si>
    <t>2 02 29999 12 0000 150</t>
  </si>
  <si>
    <t>2 02 30024 12 0000 150</t>
  </si>
  <si>
    <t>2 07 05050 12 0000 150</t>
  </si>
  <si>
    <t>Приложение № 1
к пояснительной записке Администрации Кировского внутригородского района городского округа Самара об исполнении бюджета Кировского внутригородского района городского округа Самара за 2020 год</t>
  </si>
  <si>
    <t>1 06 01020 11 0000 110</t>
  </si>
  <si>
    <t>1 06 06032 11 0000 110</t>
  </si>
  <si>
    <t>1 06 06042 11 0000 110</t>
  </si>
  <si>
    <t>1 08 07150 01 0001 110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</si>
  <si>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</si>
  <si>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</si>
  <si>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1 16 01084 01 0000 140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</si>
  <si>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внутригородского района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</si>
  <si>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</si>
  <si>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</si>
  <si>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</si>
  <si>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Субсидии бюджетам внутригородских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</si>
  <si>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2 02 25555 12 0000 150</t>
  </si>
  <si>
    <t>2 02 29900 12 0000 150</t>
  </si>
  <si>
    <t>Субсидии бюджетам внутригородских районов из местных бюджетов</t>
  </si>
  <si>
    <t>1 16 07090 12 0000 140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</si>
  <si>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внутригородского района</t>
  </si>
  <si>
    <r>
      <rPr>
        <sz val="16"/>
        <color indexed="8"/>
        <rFont val="Times New Roman"/>
        <family val="1"/>
        <charset val="204"/>
      </rPr>
      <t>Приложение № 1</t>
    </r>
    <r>
      <rPr>
        <sz val="14"/>
        <color indexed="8"/>
        <rFont val="Times New Roman"/>
        <family val="1"/>
        <charset val="204"/>
      </rPr>
      <t xml:space="preserve">
</t>
    </r>
    <r>
      <rPr>
        <sz val="11"/>
        <color indexed="8"/>
        <rFont val="Times New Roman"/>
        <family val="1"/>
        <charset val="204"/>
      </rPr>
      <t>к Решению Совета депутатов Кировского 
внутригородского района городского округа Самара 
от "____" _____________ 2025 №_____________</t>
    </r>
  </si>
  <si>
    <t>Доходы бюджета Кировского внутригородского района городского округа Самара Самарской области 
за 2024 год по кодам классификации доходов бюджета</t>
  </si>
  <si>
    <t>Исполнено за 2024 год</t>
  </si>
  <si>
    <t>Прочие межбюджетные трансферты, передаваемые бюджетам внутригородских районов</t>
  </si>
  <si>
    <t>2 02 49999 12 0000 150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</si>
</sst>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 applyNumberFormat="0" applyFont="0" applyFill="0" applyBorder="0" applyAlignment="0" applyProtection="0">
      <alignment vertical="top"/>
    </xf>
    <xf numFmtId="0" fontId="11" fillId="0" borderId="0"/>
  </cellStyleXfs>
  <cellXfs count="46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5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justify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165" fontId="7" fillId="2" borderId="1" xfId="1" applyNumberFormat="1" applyFont="1" applyFill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justify" vertical="center"/>
    </xf>
    <xf numFmtId="164" fontId="4" fillId="2" borderId="0" xfId="0" applyNumberFormat="1" applyFont="1" applyFill="1" applyAlignment="1">
      <alignment horizontal="left" vertical="center" wrapText="1" indent="22"/>
    </xf>
    <xf numFmtId="0" fontId="10" fillId="2" borderId="1" xfId="0" applyFont="1" applyFill="1" applyBorder="1" applyAlignment="1">
      <alignment horizontal="center" vertical="top"/>
    </xf>
    <xf numFmtId="49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justify" vertical="top" wrapText="1"/>
    </xf>
    <xf numFmtId="164" fontId="7" fillId="2" borderId="1" xfId="0" applyNumberFormat="1" applyFont="1" applyFill="1" applyBorder="1" applyAlignment="1">
      <alignment horizontal="right" vertical="top"/>
    </xf>
    <xf numFmtId="165" fontId="7" fillId="2" borderId="1" xfId="1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right" vertical="top"/>
    </xf>
    <xf numFmtId="0" fontId="6" fillId="3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164" fontId="4" fillId="2" borderId="0" xfId="0" applyNumberFormat="1" applyFont="1" applyFill="1" applyAlignment="1">
      <alignment horizontal="left" vertical="top" wrapText="1" indent="24"/>
    </xf>
    <xf numFmtId="164" fontId="4" fillId="2" borderId="0" xfId="0" applyNumberFormat="1" applyFont="1" applyFill="1" applyAlignment="1">
      <alignment horizontal="left" vertical="top" indent="24"/>
    </xf>
    <xf numFmtId="164" fontId="4" fillId="2" borderId="0" xfId="0" applyNumberFormat="1" applyFont="1" applyFill="1" applyAlignment="1">
      <alignment horizontal="left" vertical="top" wrapText="1" indent="19"/>
    </xf>
    <xf numFmtId="0" fontId="6" fillId="2" borderId="0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D9B0770C9A13400A18298906CC4E0CC8BEA406880AF02764D6E249C61E1C8A2E268AE35DCDEE1B5C9953A905D4C65ABE64AEE4AD9D8A120Cn7q1G" TargetMode="External"/><Relationship Id="rId1" Type="http://schemas.openxmlformats.org/officeDocument/2006/relationships/hyperlink" Target="consultantplus://offline/ref=D9B0770C9A13400A18298906CC4E0CC8BEA406880AF02764D6E249C61E1C8A2E268AE35DCDEA1B5F9F53A905D4C65ABE64AEE4AD9D8A120Cn7q1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0"/>
  <sheetViews>
    <sheetView tabSelected="1" view="pageBreakPreview" topLeftCell="A33" zoomScale="75" zoomScaleNormal="75" zoomScaleSheetLayoutView="75" workbookViewId="0">
      <selection activeCell="E50" sqref="E50"/>
    </sheetView>
  </sheetViews>
  <sheetFormatPr defaultRowHeight="18.75" x14ac:dyDescent="0.2"/>
  <cols>
    <col min="1" max="1" width="12" style="19" customWidth="1"/>
    <col min="2" max="2" width="31.5703125" style="1" customWidth="1"/>
    <col min="3" max="3" width="75.140625" style="2" customWidth="1"/>
    <col min="4" max="4" width="18.85546875" style="17" hidden="1" customWidth="1"/>
    <col min="5" max="5" width="16.7109375" style="17" customWidth="1"/>
    <col min="6" max="6" width="15.7109375" style="3" hidden="1" customWidth="1"/>
    <col min="7" max="7" width="20" style="3" customWidth="1"/>
    <col min="8" max="8" width="14.42578125" style="3" customWidth="1"/>
    <col min="9" max="16384" width="9.140625" style="3"/>
  </cols>
  <sheetData>
    <row r="1" spans="1:6" ht="95.25" hidden="1" customHeight="1" x14ac:dyDescent="0.2">
      <c r="C1" s="42" t="s">
        <v>56</v>
      </c>
      <c r="D1" s="43"/>
      <c r="E1" s="43"/>
      <c r="F1" s="23"/>
    </row>
    <row r="2" spans="1:6" ht="150.75" customHeight="1" x14ac:dyDescent="0.2">
      <c r="C2" s="44" t="s">
        <v>74</v>
      </c>
      <c r="D2" s="44"/>
      <c r="E2" s="44"/>
      <c r="F2" s="44"/>
    </row>
    <row r="3" spans="1:6" ht="13.5" customHeight="1" x14ac:dyDescent="0.2"/>
    <row r="4" spans="1:6" ht="46.5" customHeight="1" x14ac:dyDescent="0.2">
      <c r="A4" s="45" t="s">
        <v>75</v>
      </c>
      <c r="B4" s="45"/>
      <c r="C4" s="45"/>
      <c r="D4" s="45"/>
      <c r="E4" s="45"/>
      <c r="F4" s="45"/>
    </row>
    <row r="5" spans="1:6" ht="37.5" customHeight="1" x14ac:dyDescent="0.3">
      <c r="B5" s="4"/>
      <c r="C5" s="5"/>
      <c r="D5" s="6"/>
      <c r="E5" s="7" t="s">
        <v>0</v>
      </c>
      <c r="F5" s="7" t="s">
        <v>0</v>
      </c>
    </row>
    <row r="6" spans="1:6" s="8" customFormat="1" ht="150.75" customHeight="1" x14ac:dyDescent="0.2">
      <c r="A6" s="31" t="s">
        <v>26</v>
      </c>
      <c r="B6" s="32" t="s">
        <v>27</v>
      </c>
      <c r="C6" s="33" t="s">
        <v>1</v>
      </c>
      <c r="D6" s="32" t="s">
        <v>2</v>
      </c>
      <c r="E6" s="32" t="s">
        <v>76</v>
      </c>
      <c r="F6" s="32" t="s">
        <v>3</v>
      </c>
    </row>
    <row r="7" spans="1:6" hidden="1" x14ac:dyDescent="0.2">
      <c r="A7" s="18"/>
      <c r="B7" s="9" t="s">
        <v>4</v>
      </c>
      <c r="C7" s="10" t="s">
        <v>5</v>
      </c>
      <c r="D7" s="11" t="e">
        <f>D8+D10+D12+D16+#REF!+#REF!+#REF!+#REF!+#REF!+#REF!+#REF!+#REF!</f>
        <v>#REF!</v>
      </c>
      <c r="E7" s="11" t="e">
        <f>E8+E10+E12+E16+#REF!+#REF!+#REF!+#REF!+#REF!+#REF!+#REF!+#REF!</f>
        <v>#REF!</v>
      </c>
      <c r="F7" s="12" t="e">
        <f>E7/D7*100</f>
        <v>#REF!</v>
      </c>
    </row>
    <row r="8" spans="1:6" ht="18.75" hidden="1" customHeight="1" x14ac:dyDescent="0.2">
      <c r="A8" s="18"/>
      <c r="B8" s="9" t="s">
        <v>6</v>
      </c>
      <c r="C8" s="10" t="s">
        <v>7</v>
      </c>
      <c r="D8" s="11">
        <f>SUM(D9)</f>
        <v>0</v>
      </c>
      <c r="E8" s="11">
        <f>SUM(E9)</f>
        <v>0</v>
      </c>
      <c r="F8" s="12" t="e">
        <f t="shared" ref="F8:F16" si="0">E8/D8*100</f>
        <v>#DIV/0!</v>
      </c>
    </row>
    <row r="9" spans="1:6" ht="18.75" hidden="1" customHeight="1" x14ac:dyDescent="0.2">
      <c r="A9" s="18"/>
      <c r="B9" s="13" t="s">
        <v>8</v>
      </c>
      <c r="C9" s="14" t="s">
        <v>9</v>
      </c>
      <c r="D9" s="15"/>
      <c r="E9" s="15"/>
      <c r="F9" s="16" t="e">
        <f t="shared" si="0"/>
        <v>#DIV/0!</v>
      </c>
    </row>
    <row r="10" spans="1:6" ht="18.75" hidden="1" customHeight="1" x14ac:dyDescent="0.2">
      <c r="A10" s="18"/>
      <c r="B10" s="9" t="s">
        <v>10</v>
      </c>
      <c r="C10" s="34" t="s">
        <v>11</v>
      </c>
      <c r="D10" s="11">
        <f>D11</f>
        <v>0</v>
      </c>
      <c r="E10" s="11">
        <f>E11</f>
        <v>0</v>
      </c>
      <c r="F10" s="12" t="e">
        <f t="shared" si="0"/>
        <v>#DIV/0!</v>
      </c>
    </row>
    <row r="11" spans="1:6" ht="18.75" hidden="1" customHeight="1" x14ac:dyDescent="0.2">
      <c r="A11" s="18"/>
      <c r="B11" s="13" t="s">
        <v>12</v>
      </c>
      <c r="C11" s="35" t="s">
        <v>13</v>
      </c>
      <c r="D11" s="15"/>
      <c r="E11" s="15"/>
      <c r="F11" s="16" t="e">
        <f t="shared" si="0"/>
        <v>#DIV/0!</v>
      </c>
    </row>
    <row r="12" spans="1:6" ht="18.75" hidden="1" customHeight="1" x14ac:dyDescent="0.2">
      <c r="A12" s="18"/>
      <c r="B12" s="9" t="s">
        <v>14</v>
      </c>
      <c r="C12" s="10" t="s">
        <v>15</v>
      </c>
      <c r="D12" s="11">
        <f>D13+D14+D15</f>
        <v>0</v>
      </c>
      <c r="E12" s="11">
        <f>E13+E14+E15</f>
        <v>0</v>
      </c>
      <c r="F12" s="12" t="e">
        <f t="shared" si="0"/>
        <v>#DIV/0!</v>
      </c>
    </row>
    <row r="13" spans="1:6" ht="18.75" hidden="1" customHeight="1" x14ac:dyDescent="0.2">
      <c r="A13" s="18"/>
      <c r="B13" s="13" t="s">
        <v>16</v>
      </c>
      <c r="C13" s="14" t="s">
        <v>17</v>
      </c>
      <c r="D13" s="15"/>
      <c r="E13" s="15"/>
      <c r="F13" s="16" t="e">
        <f t="shared" si="0"/>
        <v>#DIV/0!</v>
      </c>
    </row>
    <row r="14" spans="1:6" ht="18.75" hidden="1" customHeight="1" x14ac:dyDescent="0.2">
      <c r="A14" s="18"/>
      <c r="B14" s="13" t="s">
        <v>18</v>
      </c>
      <c r="C14" s="14" t="s">
        <v>19</v>
      </c>
      <c r="D14" s="15"/>
      <c r="E14" s="15"/>
      <c r="F14" s="16" t="e">
        <f t="shared" si="0"/>
        <v>#DIV/0!</v>
      </c>
    </row>
    <row r="15" spans="1:6" ht="18.75" hidden="1" customHeight="1" x14ac:dyDescent="0.2">
      <c r="A15" s="18"/>
      <c r="B15" s="13" t="s">
        <v>20</v>
      </c>
      <c r="C15" s="14" t="s">
        <v>21</v>
      </c>
      <c r="D15" s="15"/>
      <c r="E15" s="15"/>
      <c r="F15" s="16" t="e">
        <f t="shared" si="0"/>
        <v>#DIV/0!</v>
      </c>
    </row>
    <row r="16" spans="1:6" hidden="1" x14ac:dyDescent="0.2">
      <c r="A16" s="18"/>
      <c r="B16" s="9" t="s">
        <v>22</v>
      </c>
      <c r="C16" s="10" t="s">
        <v>23</v>
      </c>
      <c r="D16" s="11" t="e">
        <f>SUM(#REF!)</f>
        <v>#REF!</v>
      </c>
      <c r="E16" s="11" t="e">
        <f>SUM(#REF!)</f>
        <v>#REF!</v>
      </c>
      <c r="F16" s="12" t="e">
        <f t="shared" si="0"/>
        <v>#REF!</v>
      </c>
    </row>
    <row r="17" spans="1:6" s="29" customFormat="1" x14ac:dyDescent="0.2">
      <c r="A17" s="24">
        <v>182</v>
      </c>
      <c r="B17" s="25" t="s">
        <v>28</v>
      </c>
      <c r="C17" s="26"/>
      <c r="D17" s="27"/>
      <c r="E17" s="27">
        <f>SUM(E18:E20)</f>
        <v>201372.3</v>
      </c>
      <c r="F17" s="28"/>
    </row>
    <row r="18" spans="1:6" ht="56.25" x14ac:dyDescent="0.2">
      <c r="A18" s="36">
        <v>182</v>
      </c>
      <c r="B18" s="36" t="s">
        <v>57</v>
      </c>
      <c r="C18" s="37" t="s">
        <v>61</v>
      </c>
      <c r="D18" s="15"/>
      <c r="E18" s="15">
        <v>169324.5</v>
      </c>
    </row>
    <row r="19" spans="1:6" ht="56.25" x14ac:dyDescent="0.2">
      <c r="A19" s="36">
        <v>182</v>
      </c>
      <c r="B19" s="36" t="s">
        <v>58</v>
      </c>
      <c r="C19" s="37" t="s">
        <v>62</v>
      </c>
      <c r="D19" s="15"/>
      <c r="E19" s="15">
        <v>25034.3</v>
      </c>
    </row>
    <row r="20" spans="1:6" ht="56.25" x14ac:dyDescent="0.2">
      <c r="A20" s="36">
        <v>182</v>
      </c>
      <c r="B20" s="36" t="s">
        <v>59</v>
      </c>
      <c r="C20" s="37" t="s">
        <v>37</v>
      </c>
      <c r="D20" s="15"/>
      <c r="E20" s="15">
        <v>7013.5</v>
      </c>
    </row>
    <row r="21" spans="1:6" s="39" customFormat="1" ht="19.5" customHeight="1" x14ac:dyDescent="0.2">
      <c r="A21" s="38">
        <v>910</v>
      </c>
      <c r="B21" s="41" t="s">
        <v>33</v>
      </c>
      <c r="C21" s="41"/>
      <c r="D21" s="11"/>
      <c r="E21" s="11">
        <f>SUM(E22)</f>
        <v>580</v>
      </c>
    </row>
    <row r="22" spans="1:6" ht="103.5" customHeight="1" x14ac:dyDescent="0.2">
      <c r="A22" s="36">
        <v>910</v>
      </c>
      <c r="B22" s="36" t="s">
        <v>60</v>
      </c>
      <c r="C22" s="37" t="s">
        <v>38</v>
      </c>
      <c r="D22" s="15"/>
      <c r="E22" s="15">
        <v>580</v>
      </c>
    </row>
    <row r="23" spans="1:6" s="39" customFormat="1" ht="19.5" customHeight="1" x14ac:dyDescent="0.2">
      <c r="A23" s="38">
        <v>937</v>
      </c>
      <c r="B23" s="41" t="s">
        <v>32</v>
      </c>
      <c r="C23" s="41"/>
      <c r="D23" s="11"/>
      <c r="E23" s="11">
        <f>SUM(E24:E43)</f>
        <v>220372</v>
      </c>
    </row>
    <row r="24" spans="1:6" ht="37.5" x14ac:dyDescent="0.2">
      <c r="A24" s="36">
        <v>937</v>
      </c>
      <c r="B24" s="36" t="s">
        <v>39</v>
      </c>
      <c r="C24" s="37" t="s">
        <v>36</v>
      </c>
      <c r="D24" s="15"/>
      <c r="E24" s="15">
        <v>0.5</v>
      </c>
    </row>
    <row r="25" spans="1:6" ht="37.5" x14ac:dyDescent="0.2">
      <c r="A25" s="36">
        <v>937</v>
      </c>
      <c r="B25" s="36" t="s">
        <v>40</v>
      </c>
      <c r="C25" s="37" t="s">
        <v>41</v>
      </c>
      <c r="D25" s="15"/>
      <c r="E25" s="15">
        <v>90.9</v>
      </c>
    </row>
    <row r="26" spans="1:6" ht="93.75" x14ac:dyDescent="0.2">
      <c r="A26" s="36">
        <v>937</v>
      </c>
      <c r="B26" s="36" t="s">
        <v>42</v>
      </c>
      <c r="C26" s="37" t="s">
        <v>43</v>
      </c>
      <c r="D26" s="15"/>
      <c r="E26" s="15">
        <v>91</v>
      </c>
    </row>
    <row r="27" spans="1:6" ht="112.5" x14ac:dyDescent="0.2">
      <c r="A27" s="36">
        <v>937</v>
      </c>
      <c r="B27" s="36" t="s">
        <v>63</v>
      </c>
      <c r="C27" s="37" t="s">
        <v>44</v>
      </c>
      <c r="D27" s="15"/>
      <c r="E27" s="15">
        <v>20</v>
      </c>
    </row>
    <row r="28" spans="1:6" ht="75" x14ac:dyDescent="0.2">
      <c r="A28" s="36">
        <v>937</v>
      </c>
      <c r="B28" s="36" t="s">
        <v>46</v>
      </c>
      <c r="C28" s="37" t="s">
        <v>67</v>
      </c>
      <c r="D28" s="15"/>
      <c r="E28" s="15">
        <v>5269.4</v>
      </c>
    </row>
    <row r="29" spans="1:6" ht="93.75" x14ac:dyDescent="0.2">
      <c r="A29" s="36">
        <v>937</v>
      </c>
      <c r="B29" s="36" t="s">
        <v>45</v>
      </c>
      <c r="C29" s="37" t="s">
        <v>64</v>
      </c>
      <c r="D29" s="15"/>
      <c r="E29" s="15">
        <v>113.3</v>
      </c>
    </row>
    <row r="30" spans="1:6" ht="93.75" x14ac:dyDescent="0.2">
      <c r="A30" s="36">
        <v>937</v>
      </c>
      <c r="B30" s="36" t="s">
        <v>72</v>
      </c>
      <c r="C30" s="37" t="s">
        <v>73</v>
      </c>
      <c r="D30" s="15"/>
      <c r="E30" s="15">
        <v>134</v>
      </c>
    </row>
    <row r="31" spans="1:6" ht="93.75" hidden="1" x14ac:dyDescent="0.2">
      <c r="A31" s="36">
        <v>937</v>
      </c>
      <c r="B31" s="36" t="s">
        <v>65</v>
      </c>
      <c r="C31" s="37" t="s">
        <v>66</v>
      </c>
      <c r="D31" s="15"/>
      <c r="E31" s="15">
        <v>0</v>
      </c>
    </row>
    <row r="32" spans="1:6" ht="37.5" x14ac:dyDescent="0.2">
      <c r="A32" s="36">
        <v>937</v>
      </c>
      <c r="B32" s="36" t="s">
        <v>47</v>
      </c>
      <c r="C32" s="37" t="s">
        <v>48</v>
      </c>
      <c r="D32" s="15"/>
      <c r="E32" s="15">
        <v>387.9</v>
      </c>
    </row>
    <row r="33" spans="1:5" ht="56.25" x14ac:dyDescent="0.2">
      <c r="A33" s="36">
        <v>937</v>
      </c>
      <c r="B33" s="36" t="s">
        <v>49</v>
      </c>
      <c r="C33" s="37" t="s">
        <v>50</v>
      </c>
      <c r="D33" s="15"/>
      <c r="E33" s="15">
        <v>87502.9</v>
      </c>
    </row>
    <row r="34" spans="1:5" hidden="1" x14ac:dyDescent="0.2">
      <c r="A34" s="36">
        <v>937</v>
      </c>
      <c r="B34" s="36" t="s">
        <v>51</v>
      </c>
      <c r="C34" s="37" t="s">
        <v>29</v>
      </c>
      <c r="D34" s="15"/>
      <c r="E34" s="15"/>
    </row>
    <row r="35" spans="1:5" ht="112.5" hidden="1" x14ac:dyDescent="0.2">
      <c r="A35" s="36">
        <v>937</v>
      </c>
      <c r="B35" s="36" t="s">
        <v>52</v>
      </c>
      <c r="C35" s="37" t="s">
        <v>68</v>
      </c>
      <c r="D35" s="15"/>
      <c r="E35" s="15">
        <v>0</v>
      </c>
    </row>
    <row r="36" spans="1:5" ht="42" customHeight="1" x14ac:dyDescent="0.2">
      <c r="A36" s="36">
        <v>937</v>
      </c>
      <c r="B36" s="36" t="s">
        <v>51</v>
      </c>
      <c r="C36" s="37" t="s">
        <v>29</v>
      </c>
      <c r="D36" s="15"/>
      <c r="E36" s="15">
        <v>5254.1</v>
      </c>
    </row>
    <row r="37" spans="1:5" ht="119.25" customHeight="1" x14ac:dyDescent="0.2">
      <c r="A37" s="36">
        <v>937</v>
      </c>
      <c r="B37" s="36" t="s">
        <v>52</v>
      </c>
      <c r="C37" s="37" t="s">
        <v>68</v>
      </c>
      <c r="D37" s="15"/>
      <c r="E37" s="15">
        <v>28034.5</v>
      </c>
    </row>
    <row r="38" spans="1:5" ht="56.25" x14ac:dyDescent="0.2">
      <c r="A38" s="36">
        <v>937</v>
      </c>
      <c r="B38" s="36" t="s">
        <v>69</v>
      </c>
      <c r="C38" s="37" t="s">
        <v>35</v>
      </c>
      <c r="D38" s="15"/>
      <c r="E38" s="15">
        <v>17606.400000000001</v>
      </c>
    </row>
    <row r="39" spans="1:5" ht="37.5" x14ac:dyDescent="0.2">
      <c r="A39" s="36">
        <v>937</v>
      </c>
      <c r="B39" s="36" t="s">
        <v>70</v>
      </c>
      <c r="C39" s="37" t="s">
        <v>71</v>
      </c>
      <c r="D39" s="15"/>
      <c r="E39" s="15">
        <v>57638.1</v>
      </c>
    </row>
    <row r="40" spans="1:5" ht="42" customHeight="1" x14ac:dyDescent="0.2">
      <c r="A40" s="36">
        <v>937</v>
      </c>
      <c r="B40" s="36" t="s">
        <v>53</v>
      </c>
      <c r="C40" s="37" t="s">
        <v>30</v>
      </c>
      <c r="D40" s="15"/>
      <c r="E40" s="15">
        <v>12465.1</v>
      </c>
    </row>
    <row r="41" spans="1:5" ht="52.5" customHeight="1" x14ac:dyDescent="0.2">
      <c r="A41" s="36">
        <v>937</v>
      </c>
      <c r="B41" s="36" t="s">
        <v>54</v>
      </c>
      <c r="C41" s="37" t="s">
        <v>31</v>
      </c>
      <c r="D41" s="15"/>
      <c r="E41" s="15">
        <v>2480</v>
      </c>
    </row>
    <row r="42" spans="1:5" ht="52.5" customHeight="1" x14ac:dyDescent="0.2">
      <c r="A42" s="36">
        <v>937</v>
      </c>
      <c r="B42" s="36" t="s">
        <v>78</v>
      </c>
      <c r="C42" s="37" t="s">
        <v>77</v>
      </c>
      <c r="D42" s="15"/>
      <c r="E42" s="15">
        <v>555</v>
      </c>
    </row>
    <row r="43" spans="1:5" ht="37.5" x14ac:dyDescent="0.2">
      <c r="A43" s="36">
        <v>937</v>
      </c>
      <c r="B43" s="36" t="s">
        <v>55</v>
      </c>
      <c r="C43" s="37" t="s">
        <v>34</v>
      </c>
      <c r="D43" s="15"/>
      <c r="E43" s="15">
        <v>2728.9</v>
      </c>
    </row>
    <row r="44" spans="1:5" x14ac:dyDescent="0.2">
      <c r="A44" s="18"/>
      <c r="B44" s="40"/>
      <c r="C44" s="30" t="s">
        <v>5</v>
      </c>
      <c r="D44" s="20"/>
      <c r="E44" s="21">
        <f>E17+E21+E24+E25+E26+E27+E30+E31+E28+E32+E29</f>
        <v>208059.29999999996</v>
      </c>
    </row>
    <row r="45" spans="1:5" x14ac:dyDescent="0.2">
      <c r="A45" s="18"/>
      <c r="B45" s="40"/>
      <c r="C45" s="30" t="s">
        <v>24</v>
      </c>
      <c r="D45" s="20"/>
      <c r="E45" s="21">
        <f>SUM(E33:F43)</f>
        <v>214265</v>
      </c>
    </row>
    <row r="46" spans="1:5" x14ac:dyDescent="0.2">
      <c r="A46" s="18"/>
      <c r="B46" s="40"/>
      <c r="C46" s="22" t="s">
        <v>25</v>
      </c>
      <c r="D46" s="20"/>
      <c r="E46" s="21">
        <f>SUM(E44:E45)</f>
        <v>422324.29999999993</v>
      </c>
    </row>
    <row r="47" spans="1:5" x14ac:dyDescent="0.2">
      <c r="E47" s="17">
        <f>E17+E21+E23</f>
        <v>422324.3</v>
      </c>
    </row>
    <row r="48" spans="1:5" x14ac:dyDescent="0.2">
      <c r="E48" s="17">
        <f>E47-E46</f>
        <v>0</v>
      </c>
    </row>
    <row r="49" spans="5:5" x14ac:dyDescent="0.2">
      <c r="E49" s="17">
        <v>422324.3</v>
      </c>
    </row>
    <row r="50" spans="5:5" x14ac:dyDescent="0.2">
      <c r="E50" s="17">
        <f>E49-E46</f>
        <v>0</v>
      </c>
    </row>
  </sheetData>
  <mergeCells count="5">
    <mergeCell ref="B21:C21"/>
    <mergeCell ref="B23:C23"/>
    <mergeCell ref="C1:E1"/>
    <mergeCell ref="C2:F2"/>
    <mergeCell ref="A4:F4"/>
  </mergeCells>
  <hyperlinks>
    <hyperlink ref="C26" r:id="rId1" display="consultantplus://offline/ref=D9B0770C9A13400A18298906CC4E0CC8BEA406880AF02764D6E249C61E1C8A2E268AE35DCDEA1B5F9F53A905D4C65ABE64AEE4AD9D8A120Cn7q1G"/>
    <hyperlink ref="C27" r:id="rId2" display="consultantplus://offline/ref=D9B0770C9A13400A18298906CC4E0CC8BEA406880AF02764D6E249C61E1C8A2E268AE35DCDEE1B5C9953A905D4C65ABE64AEE4AD9D8A120Cn7q1G"/>
  </hyperlinks>
  <printOptions horizontalCentered="1"/>
  <pageMargins left="0.47244094488188981" right="0.19685039370078741" top="0.78740157480314965" bottom="0.78740157480314965" header="0" footer="0"/>
  <pageSetup paperSize="9" scale="66" orientation="portrait" r:id="rId3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</vt:lpstr>
      <vt:lpstr>'приложение № 1'!Заголовки_для_печати</vt:lpstr>
      <vt:lpstr>'приложение №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Калинина Марина Геннадьевна</cp:lastModifiedBy>
  <cp:lastPrinted>2025-03-10T09:14:21Z</cp:lastPrinted>
  <dcterms:created xsi:type="dcterms:W3CDTF">2017-04-04T07:32:43Z</dcterms:created>
  <dcterms:modified xsi:type="dcterms:W3CDTF">2025-03-10T09:14:22Z</dcterms:modified>
</cp:coreProperties>
</file>