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ировский" sheetId="1" r:id="rId1"/>
  </sheets>
  <definedNames>
    <definedName name="_xlnm.Print_Titles" localSheetId="0">'Кировский'!$3:$5</definedName>
  </definedNames>
  <calcPr fullCalcOnLoad="1"/>
</workbook>
</file>

<file path=xl/sharedStrings.xml><?xml version="1.0" encoding="utf-8"?>
<sst xmlns="http://schemas.openxmlformats.org/spreadsheetml/2006/main" count="53" uniqueCount="43">
  <si>
    <t>Единица измерения</t>
  </si>
  <si>
    <t>Среднегодовая численность постоянного населения</t>
  </si>
  <si>
    <t>в среднем за год</t>
  </si>
  <si>
    <t xml:space="preserve">Показатели </t>
  </si>
  <si>
    <t>в % к предыдущему году</t>
  </si>
  <si>
    <t>рублей</t>
  </si>
  <si>
    <t xml:space="preserve">Демография </t>
  </si>
  <si>
    <t xml:space="preserve">Уровень жизни населения </t>
  </si>
  <si>
    <t xml:space="preserve">в % </t>
  </si>
  <si>
    <t>в % к предыдущему году в сопоставимых ценах</t>
  </si>
  <si>
    <t>тыс. человек</t>
  </si>
  <si>
    <t>млн.рублей</t>
  </si>
  <si>
    <t>Потребительский рынок</t>
  </si>
  <si>
    <t>Оборот розничной торговли крупных и средних организаций</t>
  </si>
  <si>
    <t xml:space="preserve">  Прогноз</t>
  </si>
  <si>
    <t>базовый</t>
  </si>
  <si>
    <t>Индекс физического объёма оборота розничной торговли</t>
  </si>
  <si>
    <t>Индекс дефлятор оборота розничной торговли</t>
  </si>
  <si>
    <t xml:space="preserve">% к предыдущему году </t>
  </si>
  <si>
    <t xml:space="preserve">консер-вативный </t>
  </si>
  <si>
    <t xml:space="preserve"> млн.рублей </t>
  </si>
  <si>
    <t xml:space="preserve"> Индекс физического объёма  </t>
  </si>
  <si>
    <t xml:space="preserve"> Индекс-дефлятор инвестиций </t>
  </si>
  <si>
    <t xml:space="preserve"> в % к предыдущему году </t>
  </si>
  <si>
    <t>Инвестиции в основной капитал</t>
  </si>
  <si>
    <t xml:space="preserve">в % к предыдущему году в сопоставимых ценах </t>
  </si>
  <si>
    <t xml:space="preserve">Среднемесячная  начисленная заработная плата  по крупным и средним предприятиям и организациям </t>
  </si>
  <si>
    <t xml:space="preserve">Фонд оплаты труда по крупным и средним предприятиям и организациям </t>
  </si>
  <si>
    <t xml:space="preserve"> Объем инвестиций в основной капитал за счет всех источников финансирования </t>
  </si>
  <si>
    <t>Промышленное производство (добыча полезных ископаемых,  обрабатывающие производства,  обеспечение электрической энергией, газом и паром; кондиционирование воздуха; водоснабжение; водоотведение, организация сбора и утилизации отходов, деятельность по ликвидации загрязнений)</t>
  </si>
  <si>
    <t xml:space="preserve">Индекс потребительских цен*  декабрь к декабрю  </t>
  </si>
  <si>
    <t>индекс дефлятор промышленного производства</t>
  </si>
  <si>
    <t>Приложение к постановлению Администрации Кировского внутригородского района городского округа Самара от __.__.____ № ____</t>
  </si>
  <si>
    <t>Объем отгруженных товаров собственного производства, выполненных работ и услуг собственными силами по добыче полезных ископаемых, обрабатывающим производствам, обеспечению электрической энергией, газом и паром, кондиционированию воздухом, водоснабжению, водоотведению, организации сбора и утилизации отходов, деятельности по ликвидации загрязнений</t>
  </si>
  <si>
    <t>Глава Кировского внутригородского района городского округа Самара</t>
  </si>
  <si>
    <t>И.А.Рудаков</t>
  </si>
  <si>
    <t xml:space="preserve">2025 год </t>
  </si>
  <si>
    <t xml:space="preserve">*в соответствии со сценарными условиями социально-экономического развития Самарской области на 2023 год и плановый период 2024 и 2025 годов </t>
  </si>
  <si>
    <t>2022 год (факт)</t>
  </si>
  <si>
    <t>2023 год (оценка)</t>
  </si>
  <si>
    <t xml:space="preserve">2024  год  </t>
  </si>
  <si>
    <t xml:space="preserve">2026 год </t>
  </si>
  <si>
    <t>Прогноз социально-экономического развития Кировского внутригородского района городского округа Самара                                                                              на 2024 год и плановый период 2025 и 2026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</si>
</sst>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_-* #,##0.000\ _₽_-;\-* #,##0.000\ _₽_-;_-* &quot;-&quot;???\ _₽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173" fontId="8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80" zoomScalePageLayoutView="51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32.625" style="2" customWidth="1"/>
    <col min="2" max="2" width="15.875" style="2" customWidth="1"/>
    <col min="3" max="3" width="14.375" style="2" customWidth="1"/>
    <col min="4" max="4" width="13.875" style="2" customWidth="1"/>
    <col min="5" max="5" width="10.00390625" style="2" customWidth="1"/>
    <col min="6" max="6" width="10.25390625" style="2" customWidth="1"/>
    <col min="7" max="7" width="10.125" style="2" customWidth="1"/>
    <col min="8" max="10" width="10.00390625" style="2" customWidth="1"/>
    <col min="11" max="11" width="10.375" style="2" customWidth="1"/>
    <col min="12" max="14" width="9.125" style="2" customWidth="1"/>
    <col min="15" max="15" width="9.375" style="2" customWidth="1"/>
    <col min="16" max="18" width="9.125" style="2" customWidth="1"/>
    <col min="19" max="19" width="12.625" style="2" customWidth="1"/>
    <col min="20" max="16384" width="9.125" style="2" customWidth="1"/>
  </cols>
  <sheetData>
    <row r="1" spans="1:15" ht="81" customHeight="1">
      <c r="A1" s="4"/>
      <c r="B1" s="4"/>
      <c r="C1" s="5"/>
      <c r="D1" s="5"/>
      <c r="E1" s="5"/>
      <c r="F1" s="5"/>
      <c r="G1" s="61" t="s">
        <v>32</v>
      </c>
      <c r="H1" s="61"/>
      <c r="I1" s="61"/>
      <c r="J1" s="61"/>
      <c r="K1" s="6"/>
      <c r="L1" s="6"/>
      <c r="M1" s="6"/>
      <c r="N1" s="6"/>
      <c r="O1" s="6"/>
    </row>
    <row r="2" spans="1:15" ht="48" customHeight="1" thickBot="1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"/>
      <c r="L2" s="6"/>
      <c r="M2" s="6"/>
      <c r="N2" s="6"/>
      <c r="O2" s="6"/>
    </row>
    <row r="3" spans="1:15" ht="12.75" customHeight="1" thickBot="1">
      <c r="A3" s="53" t="s">
        <v>3</v>
      </c>
      <c r="B3" s="36" t="s">
        <v>0</v>
      </c>
      <c r="C3" s="36" t="s">
        <v>38</v>
      </c>
      <c r="D3" s="40" t="s">
        <v>39</v>
      </c>
      <c r="E3" s="38" t="s">
        <v>14</v>
      </c>
      <c r="F3" s="39"/>
      <c r="G3" s="39"/>
      <c r="H3" s="39"/>
      <c r="I3" s="39"/>
      <c r="J3" s="39"/>
      <c r="K3" s="6"/>
      <c r="L3" s="6"/>
      <c r="M3" s="6"/>
      <c r="N3" s="6"/>
      <c r="O3" s="6"/>
    </row>
    <row r="4" spans="1:15" ht="14.25" customHeight="1" thickBot="1">
      <c r="A4" s="54"/>
      <c r="B4" s="35"/>
      <c r="C4" s="35"/>
      <c r="D4" s="41"/>
      <c r="E4" s="62" t="s">
        <v>40</v>
      </c>
      <c r="F4" s="63"/>
      <c r="G4" s="62" t="s">
        <v>36</v>
      </c>
      <c r="H4" s="63"/>
      <c r="I4" s="66" t="s">
        <v>41</v>
      </c>
      <c r="J4" s="67"/>
      <c r="K4" s="6"/>
      <c r="L4" s="6"/>
      <c r="M4" s="6"/>
      <c r="N4" s="6"/>
      <c r="O4" s="6"/>
    </row>
    <row r="5" spans="1:15" ht="30.75" thickBot="1">
      <c r="A5" s="55"/>
      <c r="B5" s="37"/>
      <c r="C5" s="37"/>
      <c r="D5" s="42"/>
      <c r="E5" s="27" t="s">
        <v>19</v>
      </c>
      <c r="F5" s="28" t="s">
        <v>15</v>
      </c>
      <c r="G5" s="29" t="s">
        <v>19</v>
      </c>
      <c r="H5" s="28" t="s">
        <v>15</v>
      </c>
      <c r="I5" s="29" t="s">
        <v>19</v>
      </c>
      <c r="J5" s="28" t="s">
        <v>15</v>
      </c>
      <c r="K5" s="6"/>
      <c r="L5" s="6"/>
      <c r="M5" s="6"/>
      <c r="N5" s="6"/>
      <c r="O5" s="6"/>
    </row>
    <row r="6" spans="1:15" ht="25.5">
      <c r="A6" s="24" t="s">
        <v>30</v>
      </c>
      <c r="B6" s="3" t="s">
        <v>8</v>
      </c>
      <c r="C6" s="25">
        <v>112.7</v>
      </c>
      <c r="D6" s="25">
        <v>105.3</v>
      </c>
      <c r="E6" s="26">
        <v>103.7</v>
      </c>
      <c r="F6" s="26">
        <v>104</v>
      </c>
      <c r="G6" s="26">
        <v>104</v>
      </c>
      <c r="H6" s="26">
        <v>104</v>
      </c>
      <c r="I6" s="26">
        <v>104</v>
      </c>
      <c r="J6" s="26">
        <v>104</v>
      </c>
      <c r="K6" s="6"/>
      <c r="L6" s="6"/>
      <c r="M6" s="6"/>
      <c r="N6" s="6"/>
      <c r="O6" s="6"/>
    </row>
    <row r="7" spans="1:15" ht="15">
      <c r="A7" s="19" t="s">
        <v>2</v>
      </c>
      <c r="B7" s="1" t="s">
        <v>8</v>
      </c>
      <c r="C7" s="11">
        <v>114.2</v>
      </c>
      <c r="D7" s="11">
        <v>105.4</v>
      </c>
      <c r="E7" s="26">
        <v>104.5</v>
      </c>
      <c r="F7" s="26">
        <v>104.9</v>
      </c>
      <c r="G7" s="26">
        <v>104</v>
      </c>
      <c r="H7" s="26">
        <v>104</v>
      </c>
      <c r="I7" s="26">
        <v>104</v>
      </c>
      <c r="J7" s="26">
        <v>104</v>
      </c>
      <c r="K7" s="6"/>
      <c r="L7" s="6"/>
      <c r="M7" s="6"/>
      <c r="N7" s="6"/>
      <c r="O7" s="6"/>
    </row>
    <row r="8" spans="1:15" ht="15">
      <c r="A8" s="43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6"/>
      <c r="L8" s="6"/>
      <c r="M8" s="6"/>
      <c r="N8" s="6"/>
      <c r="O8" s="6"/>
    </row>
    <row r="9" spans="1:15" ht="12.75" customHeight="1">
      <c r="A9" s="56" t="s">
        <v>1</v>
      </c>
      <c r="B9" s="20" t="s">
        <v>10</v>
      </c>
      <c r="C9" s="30">
        <v>220.6</v>
      </c>
      <c r="D9" s="30">
        <v>217.1</v>
      </c>
      <c r="E9" s="30">
        <f>D9*E10/100</f>
        <v>216.6658</v>
      </c>
      <c r="F9" s="30">
        <f>D9*F10/100</f>
        <v>217.9684</v>
      </c>
      <c r="G9" s="30">
        <f>E9*G10/100</f>
        <v>216.6658</v>
      </c>
      <c r="H9" s="30">
        <f>F9*H10/100</f>
        <v>218.4043368</v>
      </c>
      <c r="I9" s="30">
        <f>G9*I10/100</f>
        <v>216.88246579999998</v>
      </c>
      <c r="J9" s="30">
        <f>H9*J10/100</f>
        <v>219.7147628208</v>
      </c>
      <c r="K9" s="6"/>
      <c r="L9" s="6"/>
      <c r="M9" s="6"/>
      <c r="N9" s="6"/>
      <c r="O9" s="6"/>
    </row>
    <row r="10" spans="1:15" ht="38.25">
      <c r="A10" s="56"/>
      <c r="B10" s="20" t="s">
        <v>4</v>
      </c>
      <c r="C10" s="31">
        <v>99.9</v>
      </c>
      <c r="D10" s="31">
        <v>100.2</v>
      </c>
      <c r="E10" s="32">
        <v>99.8</v>
      </c>
      <c r="F10" s="32">
        <v>100.4</v>
      </c>
      <c r="G10" s="32">
        <v>100</v>
      </c>
      <c r="H10" s="32">
        <v>100.2</v>
      </c>
      <c r="I10" s="32">
        <v>100.1</v>
      </c>
      <c r="J10" s="32">
        <v>100.6</v>
      </c>
      <c r="M10" s="6"/>
      <c r="N10" s="6"/>
      <c r="O10" s="6"/>
    </row>
    <row r="11" spans="1:15" ht="42" customHeight="1">
      <c r="A11" s="35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6"/>
      <c r="L11" s="6"/>
      <c r="M11" s="6"/>
      <c r="N11" s="6"/>
      <c r="O11" s="6"/>
    </row>
    <row r="12" spans="1:15" ht="26.25" customHeight="1">
      <c r="A12" s="65" t="s">
        <v>33</v>
      </c>
      <c r="B12" s="21" t="s">
        <v>11</v>
      </c>
      <c r="C12" s="13">
        <v>222019.9</v>
      </c>
      <c r="D12" s="13">
        <f>C12*D13*D14/100/100</f>
        <v>226539.55910430002</v>
      </c>
      <c r="E12" s="11">
        <f>D12*E13/100*E14/100</f>
        <v>244509.8096302486</v>
      </c>
      <c r="F12" s="11">
        <f>D12*F13/100*F14/100</f>
        <v>253095.4323807425</v>
      </c>
      <c r="G12" s="11">
        <f>E12*E13*E14/10000</f>
        <v>263905.55027916806</v>
      </c>
      <c r="H12" s="11">
        <f>F12*F13*F14/10000</f>
        <v>282764.2913461427</v>
      </c>
      <c r="I12" s="11">
        <f>G12*G13*G14/10000</f>
        <v>278785.6008261087</v>
      </c>
      <c r="J12" s="11">
        <f>H12*H13*H14/10000</f>
        <v>304035.2351626563</v>
      </c>
      <c r="K12" s="6"/>
      <c r="L12" s="6"/>
      <c r="M12" s="6"/>
      <c r="N12" s="6"/>
      <c r="O12" s="6"/>
    </row>
    <row r="13" spans="1:15" ht="51.75" customHeight="1">
      <c r="A13" s="65"/>
      <c r="B13" s="22" t="s">
        <v>31</v>
      </c>
      <c r="C13" s="11">
        <v>99.9</v>
      </c>
      <c r="D13" s="11">
        <v>96.9</v>
      </c>
      <c r="E13" s="14">
        <v>105.3</v>
      </c>
      <c r="F13" s="14">
        <v>105.2</v>
      </c>
      <c r="G13" s="14">
        <v>104.8</v>
      </c>
      <c r="H13" s="11">
        <v>104.9</v>
      </c>
      <c r="I13" s="14">
        <v>106.2</v>
      </c>
      <c r="J13" s="11">
        <v>105.2</v>
      </c>
      <c r="K13" s="6"/>
      <c r="L13" s="6"/>
      <c r="M13" s="6"/>
      <c r="N13" s="6"/>
      <c r="O13" s="6"/>
    </row>
    <row r="14" spans="1:15" ht="87.75" customHeight="1">
      <c r="A14" s="65"/>
      <c r="B14" s="21" t="s">
        <v>9</v>
      </c>
      <c r="C14" s="15">
        <v>96.5</v>
      </c>
      <c r="D14" s="15">
        <v>105.3</v>
      </c>
      <c r="E14" s="12">
        <v>102.5</v>
      </c>
      <c r="F14" s="12">
        <v>106.2</v>
      </c>
      <c r="G14" s="12">
        <v>100.8</v>
      </c>
      <c r="H14" s="12">
        <v>102.5</v>
      </c>
      <c r="I14" s="12">
        <v>100</v>
      </c>
      <c r="J14" s="12">
        <v>103.5</v>
      </c>
      <c r="M14" s="6"/>
      <c r="N14" s="6"/>
      <c r="O14" s="6"/>
    </row>
    <row r="15" spans="1:15" ht="18.75" customHeight="1">
      <c r="A15" s="35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6"/>
      <c r="L15" s="6"/>
      <c r="M15" s="6"/>
      <c r="N15" s="6"/>
      <c r="O15" s="6"/>
    </row>
    <row r="16" spans="1:15" ht="25.5">
      <c r="A16" s="23" t="s">
        <v>13</v>
      </c>
      <c r="B16" s="21" t="s">
        <v>11</v>
      </c>
      <c r="C16" s="11">
        <v>29230.5</v>
      </c>
      <c r="D16" s="11">
        <f>C16*D17*D18/10000</f>
        <v>31980.1254435</v>
      </c>
      <c r="E16" s="11">
        <f>D16*E17/100*E18/100</f>
        <v>34025.63822711715</v>
      </c>
      <c r="F16" s="11">
        <f>D16*F17/100*F18/100</f>
        <v>34323.62903599968</v>
      </c>
      <c r="G16" s="11">
        <f>E16*G17/100*G18/100</f>
        <v>36342.103677619285</v>
      </c>
      <c r="H16" s="11">
        <f>F16*H17/100*H18/100</f>
        <v>36874.56114595517</v>
      </c>
      <c r="I16" s="11">
        <f>G16*I17/100*I18/100</f>
        <v>38816.274095991605</v>
      </c>
      <c r="J16" s="11">
        <f>H16*J17/100*J18/100</f>
        <v>39615.07853032256</v>
      </c>
      <c r="K16" s="6"/>
      <c r="L16" s="6"/>
      <c r="M16" s="6"/>
      <c r="N16" s="6"/>
      <c r="O16" s="6"/>
    </row>
    <row r="17" spans="1:15" ht="43.5" customHeight="1">
      <c r="A17" s="23" t="s">
        <v>16</v>
      </c>
      <c r="B17" s="21" t="s">
        <v>18</v>
      </c>
      <c r="C17" s="11">
        <v>80.3</v>
      </c>
      <c r="D17" s="11">
        <v>103.9</v>
      </c>
      <c r="E17" s="11">
        <v>102.6</v>
      </c>
      <c r="F17" s="11">
        <v>103.2</v>
      </c>
      <c r="G17" s="11">
        <v>102.7</v>
      </c>
      <c r="H17" s="11">
        <v>103.3</v>
      </c>
      <c r="I17" s="11">
        <v>102.7</v>
      </c>
      <c r="J17" s="11">
        <v>103.3</v>
      </c>
      <c r="K17" s="6"/>
      <c r="L17" s="6"/>
      <c r="M17" s="6"/>
      <c r="N17" s="6"/>
      <c r="O17" s="6"/>
    </row>
    <row r="18" spans="1:15" ht="42.75" customHeight="1">
      <c r="A18" s="33" t="s">
        <v>17</v>
      </c>
      <c r="B18" s="34" t="s">
        <v>18</v>
      </c>
      <c r="C18" s="30">
        <v>112.7</v>
      </c>
      <c r="D18" s="30">
        <v>105.3</v>
      </c>
      <c r="E18" s="30">
        <v>103.7</v>
      </c>
      <c r="F18" s="30">
        <v>104</v>
      </c>
      <c r="G18" s="30">
        <v>104</v>
      </c>
      <c r="H18" s="30">
        <v>104</v>
      </c>
      <c r="I18" s="30">
        <v>104</v>
      </c>
      <c r="J18" s="30">
        <v>104</v>
      </c>
      <c r="K18" s="6"/>
      <c r="L18" s="6"/>
      <c r="M18" s="6"/>
      <c r="N18" s="6"/>
      <c r="O18" s="6"/>
    </row>
    <row r="19" spans="1:15" ht="15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6"/>
      <c r="L19" s="6"/>
      <c r="M19" s="6"/>
      <c r="N19" s="6"/>
      <c r="O19" s="6"/>
    </row>
    <row r="20" spans="1:15" ht="15.75" customHeight="1">
      <c r="A20" s="56" t="s">
        <v>26</v>
      </c>
      <c r="B20" s="20" t="s">
        <v>5</v>
      </c>
      <c r="C20" s="18">
        <v>54583.5</v>
      </c>
      <c r="D20" s="18">
        <f>C20*D21/100</f>
        <v>59768.9325</v>
      </c>
      <c r="E20" s="18">
        <f>D20*E21%</f>
        <v>63833.21991000001</v>
      </c>
      <c r="F20" s="18">
        <f>D20*F21%</f>
        <v>64430.90923500001</v>
      </c>
      <c r="G20" s="18">
        <f>E20*G21%</f>
        <v>67790.87954442001</v>
      </c>
      <c r="H20" s="18">
        <f>F20*H21%</f>
        <v>68747.780153745</v>
      </c>
      <c r="I20" s="18">
        <f>G20*I21%</f>
        <v>71993.91407617406</v>
      </c>
      <c r="J20" s="18">
        <f>H20*J21%</f>
        <v>73285.13364389216</v>
      </c>
      <c r="K20" s="6"/>
      <c r="L20" s="6"/>
      <c r="M20" s="6"/>
      <c r="N20" s="6"/>
      <c r="O20" s="6"/>
    </row>
    <row r="21" spans="1:15" ht="50.25" customHeight="1">
      <c r="A21" s="56"/>
      <c r="B21" s="20" t="s">
        <v>4</v>
      </c>
      <c r="C21" s="11">
        <v>114.3</v>
      </c>
      <c r="D21" s="11">
        <v>109.5</v>
      </c>
      <c r="E21" s="17">
        <v>106.8</v>
      </c>
      <c r="F21" s="17">
        <v>107.8</v>
      </c>
      <c r="G21" s="17">
        <v>106.2</v>
      </c>
      <c r="H21" s="17">
        <v>106.7</v>
      </c>
      <c r="I21" s="17">
        <v>106.2</v>
      </c>
      <c r="J21" s="17">
        <v>106.6</v>
      </c>
      <c r="K21" s="7"/>
      <c r="L21" s="7"/>
      <c r="M21" s="6"/>
      <c r="N21" s="6"/>
      <c r="O21" s="6"/>
    </row>
    <row r="22" spans="1:15" ht="16.5" customHeight="1">
      <c r="A22" s="56" t="s">
        <v>27</v>
      </c>
      <c r="B22" s="20" t="s">
        <v>11</v>
      </c>
      <c r="C22" s="11">
        <v>35931.5</v>
      </c>
      <c r="D22" s="11">
        <f>C22*D23%</f>
        <v>39273.129499999995</v>
      </c>
      <c r="E22" s="11">
        <f>D22*E23%</f>
        <v>41825.88291749999</v>
      </c>
      <c r="F22" s="11">
        <f>D22*F23%</f>
        <v>42454.2529895</v>
      </c>
      <c r="G22" s="11">
        <f>E22*G23%</f>
        <v>44377.26177546749</v>
      </c>
      <c r="H22" s="11">
        <f>F22*H23%</f>
        <v>45426.050698765</v>
      </c>
      <c r="I22" s="11">
        <f>G22*I23%</f>
        <v>47128.65200554647</v>
      </c>
      <c r="J22" s="11">
        <f>H22*J23%</f>
        <v>48560.448196979785</v>
      </c>
      <c r="K22" s="6"/>
      <c r="L22" s="6"/>
      <c r="M22" s="6"/>
      <c r="N22" s="6"/>
      <c r="O22" s="6"/>
    </row>
    <row r="23" spans="1:15" ht="45" customHeight="1">
      <c r="A23" s="56"/>
      <c r="B23" s="20" t="s">
        <v>4</v>
      </c>
      <c r="C23" s="11">
        <v>112.5</v>
      </c>
      <c r="D23" s="11">
        <v>109.3</v>
      </c>
      <c r="E23" s="11">
        <v>106.5</v>
      </c>
      <c r="F23" s="11">
        <v>108.1</v>
      </c>
      <c r="G23" s="11">
        <v>106.1</v>
      </c>
      <c r="H23" s="11">
        <v>107</v>
      </c>
      <c r="I23" s="11">
        <v>106.2</v>
      </c>
      <c r="J23" s="11">
        <v>106.9</v>
      </c>
      <c r="K23" s="6"/>
      <c r="L23" s="6"/>
      <c r="M23" s="6"/>
      <c r="N23" s="6"/>
      <c r="O23" s="6"/>
    </row>
    <row r="24" spans="1:15" ht="22.5" customHeight="1">
      <c r="A24" s="57" t="s">
        <v>24</v>
      </c>
      <c r="B24" s="58"/>
      <c r="C24" s="58"/>
      <c r="D24" s="58"/>
      <c r="E24" s="58"/>
      <c r="F24" s="58"/>
      <c r="G24" s="58"/>
      <c r="H24" s="58"/>
      <c r="I24" s="58"/>
      <c r="J24" s="58"/>
      <c r="K24" s="6"/>
      <c r="L24" s="6"/>
      <c r="M24" s="6"/>
      <c r="N24" s="6"/>
      <c r="O24" s="6"/>
    </row>
    <row r="25" spans="1:15" ht="54" customHeight="1">
      <c r="A25" s="23" t="s">
        <v>28</v>
      </c>
      <c r="B25" s="21" t="s">
        <v>20</v>
      </c>
      <c r="C25" s="11">
        <v>4382.2</v>
      </c>
      <c r="D25" s="11">
        <f>C25*D27*D26/10000</f>
        <v>4715.8957656</v>
      </c>
      <c r="E25" s="11">
        <f>D25*E26/100*E27/100</f>
        <v>5029.092551080794</v>
      </c>
      <c r="F25" s="11">
        <f>D25*F26/100*F27/100</f>
        <v>5133.6581078914405</v>
      </c>
      <c r="G25" s="11">
        <f>E25*G26/100*G27/100</f>
        <v>5422.729683238989</v>
      </c>
      <c r="H25" s="11">
        <f>F25*H26/100*H27/100</f>
        <v>5600.502708906872</v>
      </c>
      <c r="I25" s="11">
        <f>G25*I26/100*I27/100</f>
        <v>5921.669618664127</v>
      </c>
      <c r="J25" s="11">
        <f>H25*J26/100*J27/100</f>
        <v>6133.457747691868</v>
      </c>
      <c r="K25" s="6"/>
      <c r="L25" s="6"/>
      <c r="M25" s="6"/>
      <c r="N25" s="6"/>
      <c r="O25" s="6"/>
    </row>
    <row r="26" spans="1:15" ht="65.25" customHeight="1">
      <c r="A26" s="23" t="s">
        <v>21</v>
      </c>
      <c r="B26" s="21" t="s">
        <v>25</v>
      </c>
      <c r="C26" s="16">
        <v>100.2</v>
      </c>
      <c r="D26" s="16">
        <v>100.2</v>
      </c>
      <c r="E26" s="16">
        <v>100.7</v>
      </c>
      <c r="F26" s="16">
        <v>102.6</v>
      </c>
      <c r="G26" s="16">
        <v>102.4</v>
      </c>
      <c r="H26" s="16">
        <v>103.8</v>
      </c>
      <c r="I26" s="16">
        <v>104.1</v>
      </c>
      <c r="J26" s="16">
        <v>104.6</v>
      </c>
      <c r="K26" s="6"/>
      <c r="L26" s="6"/>
      <c r="M26" s="6"/>
      <c r="N26" s="6"/>
      <c r="O26" s="6"/>
    </row>
    <row r="27" spans="1:15" ht="44.25" customHeight="1">
      <c r="A27" s="23" t="s">
        <v>22</v>
      </c>
      <c r="B27" s="21" t="s">
        <v>23</v>
      </c>
      <c r="C27" s="16">
        <v>115.3</v>
      </c>
      <c r="D27" s="16">
        <v>107.4</v>
      </c>
      <c r="E27" s="16">
        <v>105.9</v>
      </c>
      <c r="F27" s="16">
        <v>106.1</v>
      </c>
      <c r="G27" s="16">
        <v>105.3</v>
      </c>
      <c r="H27" s="16">
        <v>105.1</v>
      </c>
      <c r="I27" s="16">
        <v>104.9</v>
      </c>
      <c r="J27" s="16">
        <v>104.7</v>
      </c>
      <c r="K27" s="6"/>
      <c r="L27" s="6"/>
      <c r="M27" s="6"/>
      <c r="N27" s="6"/>
      <c r="O27" s="6"/>
    </row>
    <row r="28" spans="1:15" ht="38.25" customHeight="1">
      <c r="A28" s="59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"/>
      <c r="L28" s="6"/>
      <c r="M28" s="6"/>
      <c r="N28" s="6"/>
      <c r="O28" s="6"/>
    </row>
    <row r="29" spans="1:15" ht="6" customHeight="1">
      <c r="A29" s="45"/>
      <c r="B29" s="46"/>
      <c r="C29" s="46"/>
      <c r="D29" s="46"/>
      <c r="E29" s="46"/>
      <c r="F29" s="46"/>
      <c r="G29" s="47"/>
      <c r="H29" s="47"/>
      <c r="I29" s="47"/>
      <c r="J29" s="47"/>
      <c r="K29" s="6"/>
      <c r="L29" s="6"/>
      <c r="M29" s="6"/>
      <c r="N29" s="6"/>
      <c r="O29" s="6"/>
    </row>
    <row r="30" spans="1:15" ht="55.5" customHeight="1">
      <c r="A30" s="50" t="s">
        <v>34</v>
      </c>
      <c r="B30" s="51"/>
      <c r="C30" s="51"/>
      <c r="D30" s="52"/>
      <c r="E30" s="47"/>
      <c r="F30" s="9"/>
      <c r="G30" s="10"/>
      <c r="H30" s="48" t="s">
        <v>35</v>
      </c>
      <c r="I30" s="49"/>
      <c r="J30" s="49"/>
      <c r="K30" s="8"/>
      <c r="L30" s="6"/>
      <c r="M30" s="6"/>
      <c r="N30" s="6"/>
      <c r="O30" s="6"/>
    </row>
    <row r="31" ht="26.25" customHeight="1"/>
  </sheetData>
  <sheetProtection/>
  <protectedRanges>
    <protectedRange password="CF7A" sqref="B9" name="Диапазон4_8"/>
  </protectedRanges>
  <mergeCells count="23">
    <mergeCell ref="G1:J1"/>
    <mergeCell ref="E4:F4"/>
    <mergeCell ref="A2:J2"/>
    <mergeCell ref="A12:A14"/>
    <mergeCell ref="A9:A10"/>
    <mergeCell ref="I4:J4"/>
    <mergeCell ref="G4:H4"/>
    <mergeCell ref="A29:J29"/>
    <mergeCell ref="H30:J30"/>
    <mergeCell ref="A30:E30"/>
    <mergeCell ref="A3:A5"/>
    <mergeCell ref="B3:B5"/>
    <mergeCell ref="A20:A21"/>
    <mergeCell ref="A24:J24"/>
    <mergeCell ref="A19:J19"/>
    <mergeCell ref="A22:A23"/>
    <mergeCell ref="A28:J28"/>
    <mergeCell ref="A15:J15"/>
    <mergeCell ref="A11:J11"/>
    <mergeCell ref="C3:C5"/>
    <mergeCell ref="E3:J3"/>
    <mergeCell ref="D3:D5"/>
    <mergeCell ref="A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Соловьева Оксана Евгеньевна</cp:lastModifiedBy>
  <cp:lastPrinted>2023-10-27T10:39:59Z</cp:lastPrinted>
  <dcterms:created xsi:type="dcterms:W3CDTF">2002-10-23T09:51:20Z</dcterms:created>
  <dcterms:modified xsi:type="dcterms:W3CDTF">2023-10-27T10:40:04Z</dcterms:modified>
  <cp:category/>
  <cp:version/>
  <cp:contentType/>
  <cp:contentStatus/>
</cp:coreProperties>
</file>