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1640" firstSheet="1" activeTab="1"/>
  </bookViews>
  <sheets>
    <sheet name="за 2013 год (план)" sheetId="1" state="hidden" r:id="rId1"/>
    <sheet name="ВГР" sheetId="2" r:id="rId2"/>
    <sheet name="Лист1" sheetId="3" r:id="rId3"/>
  </sheets>
  <externalReferences>
    <externalReference r:id="rId6"/>
  </externalReferences>
  <definedNames>
    <definedName name="_xlnm.Print_Area" localSheetId="1">'ВГР'!$A$1:$M$26</definedName>
    <definedName name="_xlnm.Print_Area" localSheetId="0">'за 2013 год (план)'!$A$1:$J$30</definedName>
  </definedNames>
  <calcPr fullCalcOnLoad="1"/>
</workbook>
</file>

<file path=xl/sharedStrings.xml><?xml version="1.0" encoding="utf-8"?>
<sst xmlns="http://schemas.openxmlformats.org/spreadsheetml/2006/main" count="77" uniqueCount="41">
  <si>
    <t>Наименование муниципального образования</t>
  </si>
  <si>
    <t>тыс. рублей</t>
  </si>
  <si>
    <t>Утвержденная штатным расписанием</t>
  </si>
  <si>
    <t>в т.ч.</t>
  </si>
  <si>
    <t>Фактическая численность</t>
  </si>
  <si>
    <t>ВСЕГО</t>
  </si>
  <si>
    <t>в том числе:</t>
  </si>
  <si>
    <t>за счет средств областного бюджета</t>
  </si>
  <si>
    <t>за счет средств местного бюджета</t>
  </si>
  <si>
    <t>расходы на денежное содержание работников, замещающих муниципальные должности органов местного самоуправления</t>
  </si>
  <si>
    <t>расходы на денежное содержание работников, замещающих должности муниципальной службы</t>
  </si>
  <si>
    <t>расходы на денежное содержание работников, замещающих должности не муниципальной службы</t>
  </si>
  <si>
    <t>ИТОГО</t>
  </si>
  <si>
    <t>Исполняющий обязанности заместителя Главы городского округа 
- главы администрации Кировского района</t>
  </si>
  <si>
    <t>Начальник отдела по бюджетному учёту и отчётности</t>
  </si>
  <si>
    <t>/Нечаева Т.В.</t>
  </si>
  <si>
    <t xml:space="preserve">Исполнитель: </t>
  </si>
  <si>
    <t>Нечаева Т.В.</t>
  </si>
  <si>
    <t>тел. 995 86 98</t>
  </si>
  <si>
    <t>Статья 211</t>
  </si>
  <si>
    <t>6=7+8</t>
  </si>
  <si>
    <t>/Сафронов В.В.</t>
  </si>
  <si>
    <t xml:space="preserve">Информация о численности и ассигнованиях, запланированных в 2013 году на денежное содержание работников, замещающих должности муниципальной службы и работников, не отнесенных к должностям муниципальной службы </t>
  </si>
  <si>
    <t>Утверждено свобной бюджетной росписью на 2013 год</t>
  </si>
  <si>
    <t>Численность на 2013 год</t>
  </si>
  <si>
    <t>Приложение № 2</t>
  </si>
  <si>
    <t>Администрация Кировского внутригородского района городского округа Самара</t>
  </si>
  <si>
    <t>муниципальное бюджетное учреждение Кировского внутригородского района городского округа Самара "Кировское"</t>
  </si>
  <si>
    <t>Кировский внутригородской район городского округа Самара</t>
  </si>
  <si>
    <t>11=12+13</t>
  </si>
  <si>
    <t>8=6+7</t>
  </si>
  <si>
    <t>2=3+4</t>
  </si>
  <si>
    <t>5=6+7</t>
  </si>
  <si>
    <t>Приложение № 2
 к постановлению Администрации Кировского внутригородского района городского округа Самара
______________________№__________</t>
  </si>
  <si>
    <t>/И.А.Рудаков</t>
  </si>
  <si>
    <t xml:space="preserve">/Т.В.Нечаева </t>
  </si>
  <si>
    <t>Глава Кировского внутригородского района городского округа Самара</t>
  </si>
  <si>
    <t xml:space="preserve">Информация
 о численности и произведенных кассовых расходах в 2023 году на содержание работников, замещающих должности муниципальной службы, и работников, замещающих должности, не являющиеся должностями муниципальной службы </t>
  </si>
  <si>
    <t>Численность за 2023 год</t>
  </si>
  <si>
    <t>Утверждено сводной бюджетной росписью на 2023 год (КОСГУ 211)</t>
  </si>
  <si>
    <t>Кассовый расход за 2023 год 
(КОСГУ 211)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</si>
</sst>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0"/>
      <name val="Arial Cyr"/>
      <family val="0"/>
    </font>
    <font>
      <b/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/>
    </xf>
    <xf numFmtId="0" fontId="6" fillId="0" borderId="17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8" fillId="0" borderId="20" xfId="0" applyFont="1" applyBorder="1" applyAlignment="1">
      <alignment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0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2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Fill="1" applyBorder="1" applyAlignment="1">
      <alignment horizontal="center" vertical="center" wrapText="1"/>
    </xf>
    <xf numFmtId="164" fontId="8" fillId="33" borderId="11" xfId="0" applyNumberFormat="1" applyFont="1" applyFill="1" applyBorder="1" applyAlignment="1">
      <alignment horizontal="center" vertical="center" wrapText="1"/>
    </xf>
    <xf numFmtId="164" fontId="8" fillId="33" borderId="16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8" fillId="33" borderId="3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64" fontId="8" fillId="0" borderId="21" xfId="0" applyNumberFormat="1" applyFont="1" applyFill="1" applyBorder="1" applyAlignment="1">
      <alignment horizontal="center" vertical="center" wrapText="1"/>
    </xf>
    <xf numFmtId="164" fontId="8" fillId="0" borderId="3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164" fontId="11" fillId="0" borderId="18" xfId="0" applyNumberFormat="1" applyFont="1" applyFill="1" applyBorder="1" applyAlignment="1">
      <alignment horizontal="center" vertical="center" wrapText="1"/>
    </xf>
    <xf numFmtId="164" fontId="11" fillId="0" borderId="19" xfId="0" applyNumberFormat="1" applyFont="1" applyFill="1" applyBorder="1" applyAlignment="1">
      <alignment horizontal="center" vertical="center" wrapText="1"/>
    </xf>
    <xf numFmtId="164" fontId="11" fillId="0" borderId="32" xfId="0" applyNumberFormat="1" applyFont="1" applyFill="1" applyBorder="1" applyAlignment="1">
      <alignment horizontal="center" vertical="center" wrapText="1"/>
    </xf>
    <xf numFmtId="164" fontId="11" fillId="0" borderId="33" xfId="0" applyNumberFormat="1" applyFont="1" applyFill="1" applyBorder="1" applyAlignment="1">
      <alignment horizontal="center" vertical="center" wrapText="1"/>
    </xf>
    <xf numFmtId="164" fontId="8" fillId="33" borderId="20" xfId="0" applyNumberFormat="1" applyFont="1" applyFill="1" applyBorder="1" applyAlignment="1">
      <alignment horizontal="center" vertical="center" wrapText="1"/>
    </xf>
    <xf numFmtId="164" fontId="8" fillId="33" borderId="21" xfId="0" applyNumberFormat="1" applyFont="1" applyFill="1" applyBorder="1" applyAlignment="1">
      <alignment horizontal="center" vertical="center" wrapText="1"/>
    </xf>
    <xf numFmtId="164" fontId="8" fillId="33" borderId="2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5" fillId="0" borderId="32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8" fillId="0" borderId="0" xfId="0" applyFont="1" applyAlignment="1">
      <alignment wrapText="1"/>
    </xf>
    <xf numFmtId="0" fontId="3" fillId="0" borderId="2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" fillId="0" borderId="32" xfId="0" applyFont="1" applyBorder="1" applyAlignment="1">
      <alignment horizontal="right"/>
    </xf>
    <xf numFmtId="0" fontId="3" fillId="0" borderId="3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4" fillId="0" borderId="20" xfId="0" applyFont="1" applyBorder="1" applyAlignment="1">
      <alignment horizontal="left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3;&#1045;&#1063;&#1040;&#1045;&#1042;&#1040;\&#1054;&#1090;&#1095;&#1105;&#1090;&#1099;\&#1079;&#1072;%20%202010\&#1092;&#1086;&#1088;&#1084;&#1072;%2014&#1052;&#1054;%2012.01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шифровка"/>
      <sheetName val="стр.1"/>
      <sheetName val="стр.2"/>
      <sheetName val="стр.3"/>
      <sheetName val="приложение 1"/>
      <sheetName val="приложение 1 (2)"/>
      <sheetName val="приложение 2"/>
      <sheetName val="приложение 2 (2)"/>
      <sheetName val="приложение 4"/>
      <sheetName val="приложение 3"/>
      <sheetName val="штаты"/>
      <sheetName val="приложение 1 (3)"/>
    </sheetNames>
    <sheetDataSet>
      <sheetData sheetId="1">
        <row r="7">
          <cell r="J7" t="str">
            <v>Администрация Кировского района городского округа Самара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W33"/>
  <sheetViews>
    <sheetView showZeros="0" view="pageBreakPreview" zoomScale="110" zoomScaleSheetLayoutView="110" zoomScalePageLayoutView="0" workbookViewId="0" topLeftCell="A1">
      <selection activeCell="H19" sqref="H19:J19"/>
    </sheetView>
  </sheetViews>
  <sheetFormatPr defaultColWidth="0.875" defaultRowHeight="12.75"/>
  <cols>
    <col min="1" max="1" width="47.875" style="2" customWidth="1"/>
    <col min="2" max="2" width="9.25390625" style="2" customWidth="1"/>
    <col min="3" max="3" width="10.75390625" style="2" customWidth="1"/>
    <col min="4" max="4" width="10.875" style="2" customWidth="1"/>
    <col min="5" max="5" width="10.00390625" style="2" customWidth="1"/>
    <col min="6" max="6" width="8.75390625" style="2" customWidth="1"/>
    <col min="7" max="7" width="9.00390625" style="2" customWidth="1"/>
    <col min="8" max="8" width="10.625" style="2" customWidth="1"/>
    <col min="9" max="9" width="10.875" style="2" customWidth="1"/>
    <col min="10" max="10" width="11.75390625" style="2" customWidth="1"/>
    <col min="11" max="11" width="16.625" style="2" customWidth="1"/>
    <col min="12" max="16384" width="0.875" style="2" customWidth="1"/>
  </cols>
  <sheetData>
    <row r="1" s="34" customFormat="1" ht="12.75">
      <c r="I1" s="34" t="s">
        <v>25</v>
      </c>
    </row>
    <row r="2" ht="1.5" customHeight="1"/>
    <row r="3" ht="8.25" hidden="1"/>
    <row r="4" ht="8.25" hidden="1"/>
    <row r="5" ht="8.25" hidden="1"/>
    <row r="8" spans="1:23" s="1" customFormat="1" ht="7.5" customHeight="1">
      <c r="A8" s="67" t="s">
        <v>22</v>
      </c>
      <c r="B8" s="67"/>
      <c r="C8" s="67"/>
      <c r="D8" s="67"/>
      <c r="E8" s="67"/>
      <c r="F8" s="67"/>
      <c r="G8" s="67"/>
      <c r="H8" s="67"/>
      <c r="I8" s="67"/>
      <c r="J8" s="67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1:23" s="1" customFormat="1" ht="7.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1:23" s="1" customFormat="1" ht="6.75" customHeight="1">
      <c r="A10" s="67"/>
      <c r="B10" s="67"/>
      <c r="C10" s="67"/>
      <c r="D10" s="67"/>
      <c r="E10" s="67"/>
      <c r="F10" s="67"/>
      <c r="G10" s="67"/>
      <c r="H10" s="67"/>
      <c r="I10" s="67"/>
      <c r="J10" s="67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1:23" ht="8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1:23" ht="8.25" customHeight="1">
      <c r="A12" s="67"/>
      <c r="B12" s="67"/>
      <c r="C12" s="67"/>
      <c r="D12" s="67"/>
      <c r="E12" s="67"/>
      <c r="F12" s="67"/>
      <c r="G12" s="67"/>
      <c r="H12" s="67"/>
      <c r="I12" s="67"/>
      <c r="J12" s="67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10" ht="18" customHeight="1">
      <c r="A13" s="2" t="s">
        <v>0</v>
      </c>
      <c r="B13" s="75" t="str">
        <f>'[1]стр.1'!J7</f>
        <v>Администрация Кировского района городского округа Самара</v>
      </c>
      <c r="C13" s="75"/>
      <c r="D13" s="75"/>
      <c r="E13" s="75"/>
      <c r="F13" s="75"/>
      <c r="G13" s="75"/>
      <c r="H13" s="75"/>
      <c r="I13" s="75"/>
      <c r="J13" s="75"/>
    </row>
    <row r="14" spans="1:10" ht="29.25" customHeight="1" thickBot="1">
      <c r="A14" s="68" t="s">
        <v>1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s="3" customFormat="1" ht="21.75" customHeight="1">
      <c r="A15" s="72" t="s">
        <v>19</v>
      </c>
      <c r="B15" s="69" t="s">
        <v>24</v>
      </c>
      <c r="C15" s="70"/>
      <c r="D15" s="70"/>
      <c r="E15" s="70"/>
      <c r="F15" s="70"/>
      <c r="G15" s="71"/>
      <c r="H15" s="69" t="s">
        <v>23</v>
      </c>
      <c r="I15" s="70"/>
      <c r="J15" s="71"/>
    </row>
    <row r="16" spans="1:10" s="3" customFormat="1" ht="8.25" customHeight="1">
      <c r="A16" s="73"/>
      <c r="B16" s="74" t="s">
        <v>2</v>
      </c>
      <c r="C16" s="79" t="s">
        <v>3</v>
      </c>
      <c r="D16" s="80"/>
      <c r="E16" s="74" t="s">
        <v>4</v>
      </c>
      <c r="F16" s="79" t="s">
        <v>3</v>
      </c>
      <c r="G16" s="80"/>
      <c r="H16" s="77" t="s">
        <v>5</v>
      </c>
      <c r="I16" s="74" t="s">
        <v>6</v>
      </c>
      <c r="J16" s="74"/>
    </row>
    <row r="17" spans="1:10" s="3" customFormat="1" ht="34.5" customHeight="1">
      <c r="A17" s="73"/>
      <c r="B17" s="74"/>
      <c r="C17" s="31" t="s">
        <v>8</v>
      </c>
      <c r="D17" s="4" t="s">
        <v>7</v>
      </c>
      <c r="E17" s="74"/>
      <c r="F17" s="31" t="s">
        <v>8</v>
      </c>
      <c r="G17" s="31" t="s">
        <v>7</v>
      </c>
      <c r="H17" s="78"/>
      <c r="I17" s="5" t="s">
        <v>8</v>
      </c>
      <c r="J17" s="30" t="s">
        <v>7</v>
      </c>
    </row>
    <row r="18" spans="1:10" ht="9" thickBot="1">
      <c r="A18" s="6">
        <v>1</v>
      </c>
      <c r="B18" s="7">
        <v>2</v>
      </c>
      <c r="C18" s="7"/>
      <c r="D18" s="7">
        <v>3</v>
      </c>
      <c r="E18" s="7">
        <v>4</v>
      </c>
      <c r="F18" s="7"/>
      <c r="G18" s="7">
        <v>8</v>
      </c>
      <c r="H18" s="7" t="s">
        <v>20</v>
      </c>
      <c r="I18" s="7">
        <v>7</v>
      </c>
      <c r="J18" s="8">
        <v>8</v>
      </c>
    </row>
    <row r="19" spans="1:11" ht="33.75">
      <c r="A19" s="9" t="s">
        <v>9</v>
      </c>
      <c r="B19" s="10">
        <f>C19+D19</f>
        <v>96</v>
      </c>
      <c r="C19" s="10">
        <f>89+2</f>
        <v>91</v>
      </c>
      <c r="D19" s="10">
        <v>5</v>
      </c>
      <c r="E19" s="10">
        <f>F19+G19</f>
        <v>86</v>
      </c>
      <c r="F19" s="10">
        <v>84</v>
      </c>
      <c r="G19" s="10">
        <v>2</v>
      </c>
      <c r="H19" s="11">
        <f>I19+J19</f>
        <v>29187.4</v>
      </c>
      <c r="I19" s="11">
        <v>27812.4</v>
      </c>
      <c r="J19" s="12">
        <v>1375</v>
      </c>
      <c r="K19" s="13" t="e">
        <f>I19-#REF!</f>
        <v>#REF!</v>
      </c>
    </row>
    <row r="20" spans="1:10" ht="36" customHeight="1">
      <c r="A20" s="14" t="s">
        <v>10</v>
      </c>
      <c r="B20" s="10"/>
      <c r="C20" s="10"/>
      <c r="D20" s="10"/>
      <c r="E20" s="10"/>
      <c r="F20" s="10"/>
      <c r="G20" s="10"/>
      <c r="H20" s="11">
        <f>I20+J20</f>
        <v>0</v>
      </c>
      <c r="I20" s="11"/>
      <c r="J20" s="12"/>
    </row>
    <row r="21" spans="1:10" ht="36" customHeight="1">
      <c r="A21" s="14" t="s">
        <v>11</v>
      </c>
      <c r="B21" s="10"/>
      <c r="C21" s="10"/>
      <c r="D21" s="10"/>
      <c r="E21" s="10"/>
      <c r="F21" s="10"/>
      <c r="G21" s="10"/>
      <c r="H21" s="11"/>
      <c r="I21" s="11"/>
      <c r="J21" s="12"/>
    </row>
    <row r="22" spans="1:10" ht="31.5" customHeight="1" thickBot="1">
      <c r="A22" s="15" t="s">
        <v>12</v>
      </c>
      <c r="B22" s="16">
        <f aca="true" t="shared" si="0" ref="B22:J22">SUM(B19:B21)</f>
        <v>96</v>
      </c>
      <c r="C22" s="16">
        <f t="shared" si="0"/>
        <v>91</v>
      </c>
      <c r="D22" s="16">
        <f t="shared" si="0"/>
        <v>5</v>
      </c>
      <c r="E22" s="16">
        <f t="shared" si="0"/>
        <v>86</v>
      </c>
      <c r="F22" s="16">
        <f t="shared" si="0"/>
        <v>84</v>
      </c>
      <c r="G22" s="16">
        <f t="shared" si="0"/>
        <v>2</v>
      </c>
      <c r="H22" s="17">
        <f t="shared" si="0"/>
        <v>29187.4</v>
      </c>
      <c r="I22" s="17">
        <f t="shared" si="0"/>
        <v>27812.4</v>
      </c>
      <c r="J22" s="18">
        <f t="shared" si="0"/>
        <v>1375</v>
      </c>
    </row>
    <row r="24" spans="2:10" ht="34.5" customHeight="1" hidden="1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1.25" hidden="1">
      <c r="B25" s="20"/>
      <c r="C25" s="20"/>
      <c r="D25" s="20"/>
      <c r="E25" s="20"/>
      <c r="F25" s="20"/>
      <c r="G25" s="20"/>
      <c r="H25" s="20"/>
      <c r="I25" s="20"/>
      <c r="J25" s="20"/>
    </row>
    <row r="26" spans="2:10" ht="23.25" customHeight="1" hidden="1">
      <c r="B26" s="19"/>
      <c r="C26" s="19"/>
      <c r="D26" s="19"/>
      <c r="E26" s="19"/>
      <c r="F26" s="19"/>
      <c r="G26" s="19"/>
      <c r="H26" s="19"/>
      <c r="I26" s="19"/>
      <c r="J26" s="19"/>
    </row>
    <row r="27" spans="1:10" ht="53.25" customHeight="1">
      <c r="A27" s="76" t="s">
        <v>13</v>
      </c>
      <c r="B27" s="76"/>
      <c r="C27" s="32"/>
      <c r="D27" s="21"/>
      <c r="E27" s="21"/>
      <c r="F27" s="21"/>
      <c r="G27" s="21"/>
      <c r="H27" s="21"/>
      <c r="I27" s="22" t="s">
        <v>21</v>
      </c>
      <c r="J27" s="23"/>
    </row>
    <row r="28" spans="1:10" ht="12.75">
      <c r="A28" s="24"/>
      <c r="B28" s="24"/>
      <c r="C28" s="24"/>
      <c r="D28" s="24"/>
      <c r="E28" s="24"/>
      <c r="F28" s="24"/>
      <c r="G28" s="24"/>
      <c r="H28" s="24"/>
      <c r="I28" s="22"/>
      <c r="J28" s="23"/>
    </row>
    <row r="29" spans="1:10" ht="43.5" customHeight="1">
      <c r="A29" s="76" t="s">
        <v>14</v>
      </c>
      <c r="B29" s="76"/>
      <c r="C29" s="32"/>
      <c r="D29" s="21"/>
      <c r="E29" s="21"/>
      <c r="F29" s="21"/>
      <c r="G29" s="21"/>
      <c r="H29" s="25"/>
      <c r="I29" s="22" t="s">
        <v>15</v>
      </c>
      <c r="J29" s="23"/>
    </row>
    <row r="30" spans="1:10" ht="12.75">
      <c r="A30" s="23"/>
      <c r="B30" s="23"/>
      <c r="C30" s="23"/>
      <c r="D30" s="23"/>
      <c r="E30" s="23"/>
      <c r="F30" s="23"/>
      <c r="G30" s="23"/>
      <c r="H30" s="23"/>
      <c r="I30" s="23"/>
      <c r="J30" s="23"/>
    </row>
    <row r="31" spans="1:10" ht="95.25" customHeight="1">
      <c r="A31" s="26" t="s">
        <v>16</v>
      </c>
      <c r="B31" s="27"/>
      <c r="C31" s="27"/>
      <c r="D31" s="27"/>
      <c r="E31" s="27"/>
      <c r="F31" s="28"/>
      <c r="G31" s="28"/>
      <c r="H31" s="29" t="s">
        <v>17</v>
      </c>
      <c r="I31" s="23"/>
      <c r="J31" s="23"/>
    </row>
    <row r="32" spans="1:10" ht="10.5" customHeight="1">
      <c r="A32" s="26" t="s">
        <v>18</v>
      </c>
      <c r="B32" s="29"/>
      <c r="C32" s="29"/>
      <c r="D32" s="29"/>
      <c r="E32" s="29"/>
      <c r="F32" s="29"/>
      <c r="G32" s="29"/>
      <c r="H32" s="29"/>
      <c r="I32" s="23"/>
      <c r="J32" s="23"/>
    </row>
    <row r="33" spans="1:10" ht="12">
      <c r="A33" s="24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14">
    <mergeCell ref="A27:B27"/>
    <mergeCell ref="A29:B29"/>
    <mergeCell ref="I16:J16"/>
    <mergeCell ref="H15:J15"/>
    <mergeCell ref="H16:H17"/>
    <mergeCell ref="C16:D16"/>
    <mergeCell ref="F16:G16"/>
    <mergeCell ref="A8:J12"/>
    <mergeCell ref="A14:J14"/>
    <mergeCell ref="B15:G15"/>
    <mergeCell ref="A15:A17"/>
    <mergeCell ref="B16:B17"/>
    <mergeCell ref="E16:E17"/>
    <mergeCell ref="B13:J13"/>
  </mergeCells>
  <printOptions/>
  <pageMargins left="0.3937007874015748" right="0.31496062992125984" top="0.7086614173228347" bottom="0.15748031496062992" header="0.4724409448818898" footer="0.1968503937007874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N35"/>
  <sheetViews>
    <sheetView showZeros="0" tabSelected="1" view="pageBreakPreview" zoomScale="110" zoomScaleSheetLayoutView="110" zoomScalePageLayoutView="0" workbookViewId="0" topLeftCell="A1">
      <selection activeCell="M16" sqref="M16"/>
    </sheetView>
  </sheetViews>
  <sheetFormatPr defaultColWidth="0.875" defaultRowHeight="12.75"/>
  <cols>
    <col min="1" max="1" width="47.875" style="2" customWidth="1"/>
    <col min="2" max="2" width="9.25390625" style="2" customWidth="1"/>
    <col min="3" max="3" width="8.625" style="2" customWidth="1"/>
    <col min="4" max="4" width="8.375" style="2" customWidth="1"/>
    <col min="5" max="5" width="8.125" style="2" customWidth="1"/>
    <col min="6" max="6" width="8.00390625" style="2" customWidth="1"/>
    <col min="7" max="7" width="8.625" style="2" customWidth="1"/>
    <col min="8" max="8" width="7.875" style="2" customWidth="1"/>
    <col min="9" max="9" width="8.00390625" style="2" customWidth="1"/>
    <col min="10" max="10" width="8.625" style="2" customWidth="1"/>
    <col min="11" max="11" width="8.125" style="2" customWidth="1"/>
    <col min="12" max="12" width="7.875" style="2" customWidth="1"/>
    <col min="13" max="13" width="8.00390625" style="2" customWidth="1"/>
    <col min="14" max="14" width="16.625" style="2" customWidth="1"/>
    <col min="15" max="16384" width="0.875" style="2" customWidth="1"/>
  </cols>
  <sheetData>
    <row r="1" spans="8:13" ht="98.25" customHeight="1">
      <c r="H1" s="87" t="s">
        <v>33</v>
      </c>
      <c r="I1" s="87"/>
      <c r="J1" s="87"/>
      <c r="K1" s="87"/>
      <c r="L1" s="87"/>
      <c r="M1" s="87"/>
    </row>
    <row r="2" spans="1:13" s="1" customFormat="1" ht="7.5" customHeight="1">
      <c r="A2" s="84" t="s">
        <v>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1" customFormat="1" ht="7.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s="1" customFormat="1" ht="6.7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8.2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25.5" customHeight="1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3" ht="18" customHeight="1">
      <c r="A7" s="24" t="s">
        <v>0</v>
      </c>
      <c r="B7" s="88" t="s">
        <v>28</v>
      </c>
      <c r="C7" s="88"/>
      <c r="D7" s="88"/>
      <c r="E7" s="88"/>
      <c r="F7" s="88"/>
      <c r="G7" s="88"/>
      <c r="H7" s="88"/>
      <c r="I7" s="88"/>
      <c r="J7" s="88"/>
      <c r="K7" s="88"/>
      <c r="L7" s="36"/>
      <c r="M7" s="36"/>
    </row>
    <row r="8" spans="1:13" ht="13.5" thickBot="1">
      <c r="A8" s="85" t="s">
        <v>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1:13" s="3" customFormat="1" ht="21.75" customHeight="1">
      <c r="A9" s="72" t="s">
        <v>19</v>
      </c>
      <c r="B9" s="69" t="s">
        <v>38</v>
      </c>
      <c r="C9" s="70"/>
      <c r="D9" s="70"/>
      <c r="E9" s="70"/>
      <c r="F9" s="70"/>
      <c r="G9" s="71"/>
      <c r="H9" s="69" t="s">
        <v>39</v>
      </c>
      <c r="I9" s="70"/>
      <c r="J9" s="71"/>
      <c r="K9" s="70" t="s">
        <v>40</v>
      </c>
      <c r="L9" s="70"/>
      <c r="M9" s="86"/>
    </row>
    <row r="10" spans="1:13" s="3" customFormat="1" ht="8.25" customHeight="1">
      <c r="A10" s="73"/>
      <c r="B10" s="74" t="s">
        <v>2</v>
      </c>
      <c r="C10" s="79" t="s">
        <v>3</v>
      </c>
      <c r="D10" s="80"/>
      <c r="E10" s="74" t="s">
        <v>4</v>
      </c>
      <c r="F10" s="79" t="s">
        <v>3</v>
      </c>
      <c r="G10" s="80"/>
      <c r="H10" s="77" t="s">
        <v>5</v>
      </c>
      <c r="I10" s="74" t="s">
        <v>6</v>
      </c>
      <c r="J10" s="74"/>
      <c r="K10" s="89" t="s">
        <v>5</v>
      </c>
      <c r="L10" s="79" t="s">
        <v>6</v>
      </c>
      <c r="M10" s="83"/>
    </row>
    <row r="11" spans="1:13" s="3" customFormat="1" ht="34.5" customHeight="1">
      <c r="A11" s="73"/>
      <c r="B11" s="74"/>
      <c r="C11" s="31" t="s">
        <v>8</v>
      </c>
      <c r="D11" s="4" t="s">
        <v>7</v>
      </c>
      <c r="E11" s="74"/>
      <c r="F11" s="31" t="s">
        <v>8</v>
      </c>
      <c r="G11" s="31" t="s">
        <v>7</v>
      </c>
      <c r="H11" s="78"/>
      <c r="I11" s="5" t="s">
        <v>8</v>
      </c>
      <c r="J11" s="30" t="s">
        <v>7</v>
      </c>
      <c r="K11" s="90"/>
      <c r="L11" s="35" t="s">
        <v>8</v>
      </c>
      <c r="M11" s="37" t="s">
        <v>7</v>
      </c>
    </row>
    <row r="12" spans="1:13" ht="8.25">
      <c r="A12" s="42">
        <v>1</v>
      </c>
      <c r="B12" s="43" t="s">
        <v>31</v>
      </c>
      <c r="C12" s="43">
        <v>3</v>
      </c>
      <c r="D12" s="43">
        <v>4</v>
      </c>
      <c r="E12" s="43" t="s">
        <v>32</v>
      </c>
      <c r="F12" s="43">
        <v>6</v>
      </c>
      <c r="G12" s="43">
        <v>7</v>
      </c>
      <c r="H12" s="43" t="s">
        <v>30</v>
      </c>
      <c r="I12" s="43">
        <v>9</v>
      </c>
      <c r="J12" s="44">
        <v>10</v>
      </c>
      <c r="K12" s="45" t="s">
        <v>29</v>
      </c>
      <c r="L12" s="43">
        <v>12</v>
      </c>
      <c r="M12" s="46">
        <v>13</v>
      </c>
    </row>
    <row r="13" spans="1:13" ht="12.75" customHeight="1">
      <c r="A13" s="81" t="s">
        <v>26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1:14" ht="39" customHeight="1">
      <c r="A14" s="47" t="s">
        <v>9</v>
      </c>
      <c r="B14" s="48">
        <f>C14+D14</f>
        <v>1</v>
      </c>
      <c r="C14" s="48">
        <v>1</v>
      </c>
      <c r="D14" s="48"/>
      <c r="E14" s="49">
        <f>F14+G14</f>
        <v>1</v>
      </c>
      <c r="F14" s="49">
        <v>1</v>
      </c>
      <c r="G14" s="48"/>
      <c r="H14" s="50">
        <f>I14+J14</f>
        <v>2523.8</v>
      </c>
      <c r="I14" s="51">
        <v>2523.8</v>
      </c>
      <c r="J14" s="52"/>
      <c r="K14" s="53">
        <f>L14+M14</f>
        <v>2340.6</v>
      </c>
      <c r="L14" s="51">
        <v>2340.6</v>
      </c>
      <c r="M14" s="54"/>
      <c r="N14" s="13"/>
    </row>
    <row r="15" spans="1:14" ht="24.75" customHeight="1">
      <c r="A15" s="55" t="s">
        <v>10</v>
      </c>
      <c r="B15" s="48">
        <f>C15+D15</f>
        <v>104</v>
      </c>
      <c r="C15" s="48">
        <v>100</v>
      </c>
      <c r="D15" s="49">
        <v>4</v>
      </c>
      <c r="E15" s="49">
        <f>F15+G15</f>
        <v>101</v>
      </c>
      <c r="F15" s="49">
        <v>97</v>
      </c>
      <c r="G15" s="49">
        <v>4</v>
      </c>
      <c r="H15" s="50">
        <f>I15+J15</f>
        <v>65516.700000000004</v>
      </c>
      <c r="I15" s="51">
        <v>63622.8</v>
      </c>
      <c r="J15" s="52">
        <f>1893.9</f>
        <v>1893.9</v>
      </c>
      <c r="K15" s="64">
        <f>L15+M15</f>
        <v>53640.5</v>
      </c>
      <c r="L15" s="51">
        <v>51888.2</v>
      </c>
      <c r="M15" s="54">
        <f>1752.3</f>
        <v>1752.3</v>
      </c>
      <c r="N15" s="13"/>
    </row>
    <row r="16" spans="1:13" ht="24.75" customHeight="1">
      <c r="A16" s="55" t="s">
        <v>11</v>
      </c>
      <c r="B16" s="48">
        <f>C16+D16</f>
        <v>0</v>
      </c>
      <c r="C16" s="48">
        <v>0</v>
      </c>
      <c r="D16" s="48"/>
      <c r="E16" s="48">
        <f>F16+G16</f>
        <v>0</v>
      </c>
      <c r="F16" s="48">
        <v>0</v>
      </c>
      <c r="G16" s="48"/>
      <c r="H16" s="50"/>
      <c r="I16" s="51"/>
      <c r="J16" s="52"/>
      <c r="K16" s="53"/>
      <c r="L16" s="56"/>
      <c r="M16" s="57"/>
    </row>
    <row r="17" spans="1:13" ht="15.75" customHeight="1" thickBot="1">
      <c r="A17" s="58" t="s">
        <v>12</v>
      </c>
      <c r="B17" s="59">
        <f aca="true" t="shared" si="0" ref="B17:G17">SUM(B14:B16)</f>
        <v>105</v>
      </c>
      <c r="C17" s="59">
        <f t="shared" si="0"/>
        <v>101</v>
      </c>
      <c r="D17" s="59">
        <f t="shared" si="0"/>
        <v>4</v>
      </c>
      <c r="E17" s="59">
        <f t="shared" si="0"/>
        <v>102</v>
      </c>
      <c r="F17" s="59">
        <f t="shared" si="0"/>
        <v>98</v>
      </c>
      <c r="G17" s="59">
        <f t="shared" si="0"/>
        <v>4</v>
      </c>
      <c r="H17" s="60">
        <f aca="true" t="shared" si="1" ref="H17:M17">SUM(H14:H16)</f>
        <v>68040.5</v>
      </c>
      <c r="I17" s="60">
        <f t="shared" si="1"/>
        <v>66146.6</v>
      </c>
      <c r="J17" s="61">
        <f t="shared" si="1"/>
        <v>1893.9</v>
      </c>
      <c r="K17" s="62">
        <f t="shared" si="1"/>
        <v>55981.1</v>
      </c>
      <c r="L17" s="60">
        <f t="shared" si="1"/>
        <v>54228.799999999996</v>
      </c>
      <c r="M17" s="63">
        <f t="shared" si="1"/>
        <v>1752.3</v>
      </c>
    </row>
    <row r="18" spans="1:13" ht="12.75" customHeight="1">
      <c r="A18" s="82" t="s">
        <v>27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4" ht="39" customHeight="1">
      <c r="A19" s="47" t="s">
        <v>9</v>
      </c>
      <c r="B19" s="48"/>
      <c r="C19" s="48"/>
      <c r="D19" s="48"/>
      <c r="E19" s="48"/>
      <c r="F19" s="49"/>
      <c r="G19" s="48"/>
      <c r="H19" s="50"/>
      <c r="I19" s="51"/>
      <c r="J19" s="52"/>
      <c r="K19" s="53"/>
      <c r="L19" s="51"/>
      <c r="M19" s="66"/>
      <c r="N19" s="13"/>
    </row>
    <row r="20" spans="1:13" ht="26.25" customHeight="1">
      <c r="A20" s="55" t="s">
        <v>10</v>
      </c>
      <c r="B20" s="49"/>
      <c r="C20" s="49"/>
      <c r="D20" s="49"/>
      <c r="E20" s="49"/>
      <c r="F20" s="49"/>
      <c r="G20" s="49"/>
      <c r="H20" s="50"/>
      <c r="I20" s="51"/>
      <c r="J20" s="52"/>
      <c r="K20" s="53"/>
      <c r="L20" s="51"/>
      <c r="M20" s="54"/>
    </row>
    <row r="21" spans="1:13" ht="25.5" customHeight="1">
      <c r="A21" s="55" t="s">
        <v>11</v>
      </c>
      <c r="B21" s="51">
        <f>C21+D21</f>
        <v>114.3</v>
      </c>
      <c r="C21" s="51">
        <v>114.3</v>
      </c>
      <c r="D21" s="49"/>
      <c r="E21" s="51">
        <f>F21+G21</f>
        <v>95.5</v>
      </c>
      <c r="F21" s="51">
        <v>95.5</v>
      </c>
      <c r="G21" s="49"/>
      <c r="H21" s="51">
        <f>I21+J21</f>
        <v>53314.6</v>
      </c>
      <c r="I21" s="51">
        <v>53314.6</v>
      </c>
      <c r="J21" s="52">
        <v>0</v>
      </c>
      <c r="K21" s="64">
        <f>L21+M21</f>
        <v>33410.7</v>
      </c>
      <c r="L21" s="65">
        <v>33410.7</v>
      </c>
      <c r="M21" s="54">
        <v>0</v>
      </c>
    </row>
    <row r="22" spans="1:13" ht="17.25" customHeight="1" thickBot="1">
      <c r="A22" s="58" t="s">
        <v>12</v>
      </c>
      <c r="B22" s="60">
        <f aca="true" t="shared" si="2" ref="B22:M22">SUM(B19:B21)</f>
        <v>114.3</v>
      </c>
      <c r="C22" s="60">
        <f t="shared" si="2"/>
        <v>114.3</v>
      </c>
      <c r="D22" s="60">
        <f t="shared" si="2"/>
        <v>0</v>
      </c>
      <c r="E22" s="60">
        <f t="shared" si="2"/>
        <v>95.5</v>
      </c>
      <c r="F22" s="60">
        <f t="shared" si="2"/>
        <v>95.5</v>
      </c>
      <c r="G22" s="59">
        <f t="shared" si="2"/>
        <v>0</v>
      </c>
      <c r="H22" s="60">
        <f t="shared" si="2"/>
        <v>53314.6</v>
      </c>
      <c r="I22" s="60">
        <f t="shared" si="2"/>
        <v>53314.6</v>
      </c>
      <c r="J22" s="61">
        <f t="shared" si="2"/>
        <v>0</v>
      </c>
      <c r="K22" s="62">
        <f t="shared" si="2"/>
        <v>33410.7</v>
      </c>
      <c r="L22" s="60">
        <f t="shared" si="2"/>
        <v>33410.7</v>
      </c>
      <c r="M22" s="63">
        <f t="shared" si="2"/>
        <v>0</v>
      </c>
    </row>
    <row r="24" spans="1:6" s="24" customFormat="1" ht="29.25" customHeight="1">
      <c r="A24" s="32" t="s">
        <v>36</v>
      </c>
      <c r="B24" s="21"/>
      <c r="C24" s="21"/>
      <c r="D24" s="21"/>
      <c r="E24" s="22" t="s">
        <v>34</v>
      </c>
      <c r="F24" s="41"/>
    </row>
    <row r="25" s="24" customFormat="1" ht="5.25" customHeight="1">
      <c r="I25" s="22"/>
    </row>
    <row r="26" spans="1:6" s="24" customFormat="1" ht="21" customHeight="1">
      <c r="A26" s="32" t="s">
        <v>14</v>
      </c>
      <c r="B26" s="21"/>
      <c r="C26" s="21"/>
      <c r="D26" s="21"/>
      <c r="E26" s="22" t="s">
        <v>35</v>
      </c>
      <c r="F26" s="41"/>
    </row>
    <row r="27" s="24" customFormat="1" ht="12"/>
    <row r="28" s="24" customFormat="1" ht="12"/>
    <row r="29" s="24" customFormat="1" ht="12"/>
    <row r="30" s="24" customFormat="1" ht="12"/>
    <row r="31" s="24" customFormat="1" ht="12"/>
    <row r="32" s="24" customFormat="1" ht="12"/>
    <row r="33" spans="1:10" s="34" customFormat="1" ht="95.25" customHeight="1">
      <c r="A33" s="39" t="s">
        <v>16</v>
      </c>
      <c r="B33" s="38"/>
      <c r="C33" s="38"/>
      <c r="D33" s="38"/>
      <c r="E33" s="38"/>
      <c r="F33" s="40"/>
      <c r="G33" s="40"/>
      <c r="H33" s="20" t="s">
        <v>17</v>
      </c>
      <c r="I33" s="24"/>
      <c r="J33" s="24"/>
    </row>
    <row r="34" spans="1:10" s="34" customFormat="1" ht="10.5" customHeight="1">
      <c r="A34" s="39" t="s">
        <v>18</v>
      </c>
      <c r="B34" s="20"/>
      <c r="C34" s="20"/>
      <c r="D34" s="20"/>
      <c r="E34" s="20"/>
      <c r="F34" s="20"/>
      <c r="G34" s="20"/>
      <c r="H34" s="20"/>
      <c r="I34" s="24"/>
      <c r="J34" s="24"/>
    </row>
    <row r="35" spans="1:10" ht="12">
      <c r="A35" s="24"/>
      <c r="B35" s="24"/>
      <c r="C35" s="24"/>
      <c r="D35" s="24"/>
      <c r="E35" s="24"/>
      <c r="F35" s="24"/>
      <c r="G35" s="24"/>
      <c r="H35" s="24"/>
      <c r="I35" s="24"/>
      <c r="J35" s="24"/>
    </row>
  </sheetData>
  <sheetProtection/>
  <mergeCells count="18">
    <mergeCell ref="H1:M1"/>
    <mergeCell ref="C10:D10"/>
    <mergeCell ref="B7:K7"/>
    <mergeCell ref="F10:G10"/>
    <mergeCell ref="H10:H11"/>
    <mergeCell ref="I10:J10"/>
    <mergeCell ref="K10:K11"/>
    <mergeCell ref="E10:E11"/>
    <mergeCell ref="A13:M13"/>
    <mergeCell ref="A18:M18"/>
    <mergeCell ref="L10:M10"/>
    <mergeCell ref="A2:M6"/>
    <mergeCell ref="A8:M8"/>
    <mergeCell ref="A9:A11"/>
    <mergeCell ref="B9:G9"/>
    <mergeCell ref="H9:J9"/>
    <mergeCell ref="K9:M9"/>
    <mergeCell ref="B10:B11"/>
  </mergeCells>
  <printOptions/>
  <pageMargins left="0.1968503937007874" right="0.11811023622047245" top="0.5118110236220472" bottom="0.15748031496062992" header="0.4724409448818898" footer="0.1968503937007874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nechaevatv</dc:creator>
  <cp:keywords/>
  <dc:description/>
  <cp:lastModifiedBy>Калинина Марина Геннадьевна</cp:lastModifiedBy>
  <cp:lastPrinted>2023-11-21T07:46:06Z</cp:lastPrinted>
  <dcterms:created xsi:type="dcterms:W3CDTF">2012-04-02T04:32:09Z</dcterms:created>
  <dcterms:modified xsi:type="dcterms:W3CDTF">2023-11-21T07:47:27Z</dcterms:modified>
  <cp:category/>
  <cp:version/>
  <cp:contentType/>
  <cp:contentStatus/>
</cp:coreProperties>
</file>